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a\Downloads\아비\"/>
    </mc:Choice>
  </mc:AlternateContent>
  <xr:revisionPtr revIDLastSave="0" documentId="13_ncr:1_{CCBEDEC3-4B38-4FB9-ADD7-9B164F7D83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3" i="1" l="1"/>
  <c r="K13" i="1" s="1"/>
  <c r="I12" i="1" l="1"/>
  <c r="K12" i="1" l="1"/>
  <c r="I32" i="1"/>
  <c r="I33" i="1" s="1"/>
  <c r="I34" i="1" l="1"/>
  <c r="E8" i="1" s="1"/>
  <c r="C8" i="1" s="1"/>
</calcChain>
</file>

<file path=xl/sharedStrings.xml><?xml version="1.0" encoding="utf-8"?>
<sst xmlns="http://schemas.openxmlformats.org/spreadsheetml/2006/main" count="54" uniqueCount="51">
  <si>
    <t>상      호</t>
    <phoneticPr fontId="2" type="noConversion"/>
  </si>
  <si>
    <t>제출일자</t>
  </si>
  <si>
    <t>견적번호</t>
  </si>
  <si>
    <t>유효기간</t>
  </si>
  <si>
    <t>TEL/FAX</t>
  </si>
  <si>
    <t>주     소</t>
  </si>
  <si>
    <t>E-Mail</t>
  </si>
  <si>
    <t>순번</t>
  </si>
  <si>
    <t>품 명</t>
  </si>
  <si>
    <t>규 격</t>
  </si>
  <si>
    <t>수량</t>
  </si>
  <si>
    <t>단위</t>
  </si>
  <si>
    <t>단 가</t>
  </si>
  <si>
    <t>식</t>
    <phoneticPr fontId="2" type="noConversion"/>
  </si>
  <si>
    <t>공급가액</t>
    <phoneticPr fontId="2" type="noConversion"/>
  </si>
  <si>
    <t>부가세</t>
    <phoneticPr fontId="2" type="noConversion"/>
  </si>
  <si>
    <t>부 가 세</t>
    <phoneticPr fontId="2" type="noConversion"/>
  </si>
  <si>
    <t>소     계</t>
    <phoneticPr fontId="2" type="noConversion"/>
  </si>
  <si>
    <t>합     계</t>
    <phoneticPr fontId="2" type="noConversion"/>
  </si>
  <si>
    <t>비고</t>
    <phoneticPr fontId="2" type="noConversion"/>
  </si>
  <si>
    <t>하기와 같이 提出합니다</t>
    <phoneticPr fontId="2" type="noConversion"/>
  </si>
  <si>
    <r>
      <rPr>
        <sz val="11"/>
        <rFont val="굴림"/>
        <family val="3"/>
      </rPr>
      <t>견적인</t>
    </r>
  </si>
  <si>
    <r>
      <rPr>
        <b/>
        <sz val="11"/>
        <rFont val="굴림"/>
        <family val="3"/>
      </rPr>
      <t>수      신</t>
    </r>
  </si>
  <si>
    <r>
      <rPr>
        <b/>
        <sz val="11"/>
        <rFont val="굴림"/>
        <family val="3"/>
      </rPr>
      <t>건      명</t>
    </r>
  </si>
  <si>
    <r>
      <rPr>
        <b/>
        <sz val="11"/>
        <rFont val="굴림"/>
        <family val="3"/>
      </rPr>
      <t>납기일자</t>
    </r>
  </si>
  <si>
    <r>
      <t xml:space="preserve">합    계
</t>
    </r>
    <r>
      <rPr>
        <sz val="11"/>
        <rFont val="굴림"/>
        <family val="3"/>
        <charset val="129"/>
      </rPr>
      <t>(부가세포함)</t>
    </r>
    <phoneticPr fontId="2" type="noConversion"/>
  </si>
  <si>
    <t>이익금의 일부가 사회에 환원됩니다</t>
    <phoneticPr fontId="2" type="noConversion"/>
  </si>
  <si>
    <t>발주 후 15일 이내</t>
    <phoneticPr fontId="2" type="noConversion"/>
  </si>
  <si>
    <t>장비비</t>
  </si>
  <si>
    <t>스카이 차량 대여</t>
  </si>
  <si>
    <t>직접 재료비</t>
  </si>
  <si>
    <t>청소 약품, 장비, 자재</t>
  </si>
  <si>
    <t>산출 경비</t>
  </si>
  <si>
    <t>식대</t>
  </si>
  <si>
    <t>폐기물처리</t>
  </si>
  <si>
    <t>1톤</t>
  </si>
  <si>
    <t>사업주</t>
    <phoneticPr fontId="2" type="noConversion"/>
  </si>
  <si>
    <t>견적일로 30일</t>
    <phoneticPr fontId="2" type="noConversion"/>
  </si>
  <si>
    <r>
      <rPr>
        <b/>
        <sz val="26"/>
        <rFont val="굴림"/>
        <family val="3"/>
        <charset val="129"/>
      </rPr>
      <t>견 적 서</t>
    </r>
  </si>
  <si>
    <t>정기 청소</t>
    <phoneticPr fontId="2" type="noConversion"/>
  </si>
  <si>
    <t>주 6회</t>
    <phoneticPr fontId="2" type="noConversion"/>
  </si>
  <si>
    <t xml:space="preserve"> 정기 청소</t>
    <phoneticPr fontId="2" type="noConversion"/>
  </si>
  <si>
    <t xml:space="preserve"> 홈페이지</t>
    <phoneticPr fontId="2" type="noConversion"/>
  </si>
  <si>
    <t>계단 정기청소</t>
  </si>
  <si>
    <t>B1 - F13</t>
  </si>
  <si>
    <t>준공 청소</t>
  </si>
  <si>
    <t>1~3층</t>
  </si>
  <si>
    <t>유리창 청소</t>
  </si>
  <si>
    <t xml:space="preserve"> 전체 외창, 내창</t>
  </si>
  <si>
    <t>[청소 범위]  병원 내부 바닥, 공용부 바닥, 화장실 3개, 쓰레기 수거
- 주 6회 청소
- 공용부 바닥 기계 청소 서비스 (40만 원 상당)
- 해충 방역 서비스
- 분기별 에어컨 필터 청소</t>
    <phoneticPr fontId="2" type="noConversion"/>
  </si>
  <si>
    <r>
      <t xml:space="preserve">정형외과 </t>
    </r>
    <r>
      <rPr>
        <b/>
        <sz val="12"/>
        <rFont val="굴림"/>
        <family val="3"/>
        <charset val="129"/>
      </rPr>
      <t>귀중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</si>
</sst>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yyyy\-mm\-dd;@"/>
    <numFmt numFmtId="177" formatCode="&quot;₩&quot;#,##0_);[Red]\(&quot;₩&quot;#,##0\)"/>
  </numFmts>
  <fonts count="21" x14ac:knownFonts="1">
    <font>
      <sz val="10"/>
      <color rgb="FF000000"/>
      <name val="Times New Roman"/>
      <charset val="204"/>
    </font>
    <font>
      <b/>
      <sz val="11"/>
      <name val="굴림"/>
      <family val="3"/>
      <charset val="129"/>
    </font>
    <font>
      <sz val="8"/>
      <name val="돋움"/>
      <family val="3"/>
      <charset val="129"/>
    </font>
    <font>
      <sz val="10"/>
      <color rgb="FF000000"/>
      <name val="Times New Roman"/>
      <family val="1"/>
    </font>
    <font>
      <sz val="11"/>
      <name val="굴림"/>
      <family val="3"/>
    </font>
    <font>
      <sz val="11"/>
      <name val="굴림"/>
      <family val="3"/>
      <charset val="129"/>
    </font>
    <font>
      <sz val="11"/>
      <color rgb="FF000000"/>
      <name val="굴림"/>
      <family val="2"/>
    </font>
    <font>
      <sz val="11"/>
      <color rgb="FF000000"/>
      <name val="Times New Roman"/>
      <family val="1"/>
    </font>
    <font>
      <b/>
      <sz val="11"/>
      <name val="굴림"/>
      <family val="3"/>
    </font>
    <font>
      <sz val="12"/>
      <name val="굴림"/>
      <family val="3"/>
    </font>
    <font>
      <b/>
      <sz val="12"/>
      <name val="굴림"/>
      <family val="3"/>
      <charset val="129"/>
    </font>
    <font>
      <sz val="12"/>
      <name val="굴림"/>
      <family val="3"/>
      <charset val="129"/>
    </font>
    <font>
      <b/>
      <sz val="12"/>
      <color rgb="FF000000"/>
      <name val="굴림"/>
      <family val="3"/>
      <charset val="129"/>
    </font>
    <font>
      <b/>
      <sz val="11"/>
      <color rgb="FF000000"/>
      <name val="돋움"/>
      <family val="3"/>
      <charset val="129"/>
    </font>
    <font>
      <sz val="11"/>
      <color rgb="FF000000"/>
      <name val="굴림"/>
      <family val="3"/>
      <charset val="129"/>
    </font>
    <font>
      <sz val="14"/>
      <color rgb="FF000000"/>
      <name val="Times New Roman"/>
      <family val="1"/>
    </font>
    <font>
      <b/>
      <sz val="26"/>
      <name val="굴림"/>
      <family val="3"/>
    </font>
    <font>
      <b/>
      <sz val="26"/>
      <name val="굴림"/>
      <family val="3"/>
      <charset val="129"/>
    </font>
    <font>
      <b/>
      <sz val="11"/>
      <color rgb="FF000000"/>
      <name val="굴림"/>
      <family val="3"/>
      <charset val="129"/>
    </font>
    <font>
      <u/>
      <sz val="10"/>
      <color theme="10"/>
      <name val="Times New Roman"/>
      <family val="1"/>
    </font>
    <font>
      <u/>
      <sz val="12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/>
  </cellStyleXfs>
  <cellXfs count="99">
    <xf numFmtId="0" fontId="0" fillId="0" borderId="0" xfId="0" applyAlignment="1">
      <alignment horizontal="left" vertical="top"/>
    </xf>
    <xf numFmtId="176" fontId="6" fillId="0" borderId="23" xfId="0" applyNumberFormat="1" applyFont="1" applyBorder="1" applyAlignment="1">
      <alignment horizontal="left" vertical="center" shrinkToFit="1"/>
    </xf>
    <xf numFmtId="0" fontId="5" fillId="0" borderId="21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left" vertical="center" shrinkToFit="1"/>
    </xf>
    <xf numFmtId="0" fontId="7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1" fontId="6" fillId="0" borderId="12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wrapText="1"/>
    </xf>
    <xf numFmtId="1" fontId="14" fillId="0" borderId="12" xfId="0" applyNumberFormat="1" applyFont="1" applyBorder="1" applyAlignment="1">
      <alignment horizontal="center" vertical="center" shrinkToFit="1"/>
    </xf>
    <xf numFmtId="41" fontId="14" fillId="0" borderId="12" xfId="1" applyFont="1" applyBorder="1" applyAlignment="1">
      <alignment horizontal="center" vertical="center" shrinkToFit="1"/>
    </xf>
    <xf numFmtId="41" fontId="14" fillId="0" borderId="12" xfId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41" fontId="14" fillId="0" borderId="12" xfId="1" applyFont="1" applyBorder="1" applyAlignment="1">
      <alignment horizontal="center" vertical="center"/>
    </xf>
    <xf numFmtId="41" fontId="14" fillId="0" borderId="12" xfId="1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1" fontId="14" fillId="0" borderId="12" xfId="1" applyFont="1" applyBorder="1" applyAlignment="1">
      <alignment horizontal="center" vertical="center" shrinkToFit="1"/>
    </xf>
    <xf numFmtId="41" fontId="14" fillId="0" borderId="12" xfId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5" fillId="0" borderId="26" xfId="0" applyFont="1" applyBorder="1" applyAlignment="1">
      <alignment vertical="center"/>
    </xf>
    <xf numFmtId="0" fontId="8" fillId="0" borderId="3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2" fontId="1" fillId="0" borderId="12" xfId="2" applyFont="1" applyBorder="1" applyAlignment="1">
      <alignment horizontal="center" vertical="center" wrapText="1"/>
    </xf>
    <xf numFmtId="42" fontId="1" fillId="0" borderId="34" xfId="2" applyFont="1" applyBorder="1" applyAlignment="1">
      <alignment horizontal="center" vertical="center" wrapText="1"/>
    </xf>
    <xf numFmtId="177" fontId="1" fillId="0" borderId="3" xfId="1" applyNumberFormat="1" applyFont="1" applyBorder="1" applyAlignment="1">
      <alignment horizontal="center" vertical="center" wrapText="1"/>
    </xf>
    <xf numFmtId="177" fontId="1" fillId="0" borderId="4" xfId="1" applyNumberFormat="1" applyFont="1" applyBorder="1" applyAlignment="1">
      <alignment horizontal="center" vertical="center" wrapText="1"/>
    </xf>
    <xf numFmtId="0" fontId="20" fillId="0" borderId="6" xfId="3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41" fontId="18" fillId="2" borderId="11" xfId="1" applyFont="1" applyFill="1" applyBorder="1" applyAlignment="1">
      <alignment horizontal="center" vertical="center" wrapText="1"/>
    </xf>
    <xf numFmtId="41" fontId="18" fillId="2" borderId="30" xfId="1" applyFont="1" applyFill="1" applyBorder="1" applyAlignment="1">
      <alignment horizontal="center" vertical="center" wrapText="1"/>
    </xf>
    <xf numFmtId="41" fontId="18" fillId="2" borderId="10" xfId="1" applyFont="1" applyFill="1" applyBorder="1" applyAlignment="1">
      <alignment horizontal="center" vertical="center" wrapText="1"/>
    </xf>
    <xf numFmtId="41" fontId="18" fillId="2" borderId="28" xfId="1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41" fontId="12" fillId="2" borderId="3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</cellXfs>
  <cellStyles count="4">
    <cellStyle name="쉼표 [0]" xfId="1" builtinId="6"/>
    <cellStyle name="통화 [0]" xfId="2" builtinId="7"/>
    <cellStyle name="표준" xfId="0" builtinId="0"/>
    <cellStyle name="하이퍼링크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137184</xdr:colOff>
      <xdr:row>8</xdr:row>
      <xdr:rowOff>59751</xdr:rowOff>
    </xdr:from>
    <xdr:ext cx="2621666" cy="231602"/>
    <xdr:pic>
      <xdr:nvPicPr>
        <xdr:cNvPr id="8" name="image7.jpe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302" y="2838810"/>
          <a:ext cx="2621666" cy="23160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Layout" zoomScale="85" zoomScaleNormal="85" zoomScaleSheetLayoutView="85" zoomScalePageLayoutView="85" workbookViewId="0">
      <selection activeCell="K9" sqref="K9"/>
    </sheetView>
  </sheetViews>
  <sheetFormatPr defaultRowHeight="12.75" x14ac:dyDescent="0.2"/>
  <cols>
    <col min="1" max="1" width="7.1640625" customWidth="1"/>
    <col min="2" max="2" width="8" customWidth="1"/>
    <col min="3" max="3" width="15.1640625" customWidth="1"/>
    <col min="4" max="4" width="16.83203125" customWidth="1"/>
    <col min="5" max="5" width="19.33203125" customWidth="1"/>
    <col min="6" max="6" width="8.1640625" customWidth="1"/>
    <col min="7" max="7" width="7.5" customWidth="1"/>
    <col min="8" max="8" width="17.5" customWidth="1"/>
    <col min="9" max="9" width="14.1640625" customWidth="1"/>
    <col min="10" max="10" width="4.1640625" customWidth="1"/>
    <col min="11" max="11" width="19.83203125" customWidth="1"/>
  </cols>
  <sheetData>
    <row r="1" spans="1:11" ht="27" customHeight="1" x14ac:dyDescent="0.2">
      <c r="A1" s="42" t="s">
        <v>38</v>
      </c>
      <c r="B1" s="43"/>
      <c r="C1" s="43"/>
      <c r="D1" s="43"/>
      <c r="E1" s="44"/>
      <c r="F1" s="57" t="s">
        <v>1</v>
      </c>
      <c r="G1" s="58"/>
      <c r="H1" s="1">
        <v>45287</v>
      </c>
      <c r="I1" s="2" t="s">
        <v>21</v>
      </c>
      <c r="J1" s="59"/>
      <c r="K1" s="59"/>
    </row>
    <row r="2" spans="1:11" ht="27" customHeight="1" x14ac:dyDescent="0.2">
      <c r="A2" s="45"/>
      <c r="B2" s="46"/>
      <c r="C2" s="46"/>
      <c r="D2" s="46"/>
      <c r="E2" s="47"/>
      <c r="F2" s="52" t="s">
        <v>2</v>
      </c>
      <c r="G2" s="25"/>
      <c r="H2" s="3">
        <v>2312271040</v>
      </c>
      <c r="I2" s="60"/>
      <c r="J2" s="59"/>
      <c r="K2" s="59"/>
    </row>
    <row r="3" spans="1:11" ht="27" customHeight="1" x14ac:dyDescent="0.2">
      <c r="A3" s="40" t="s">
        <v>0</v>
      </c>
      <c r="B3" s="41"/>
      <c r="C3" s="63"/>
      <c r="D3" s="64"/>
      <c r="E3" s="65"/>
      <c r="F3" s="62" t="s">
        <v>3</v>
      </c>
      <c r="G3" s="25"/>
      <c r="H3" s="5" t="s">
        <v>37</v>
      </c>
      <c r="I3" s="61"/>
      <c r="J3" s="59"/>
      <c r="K3" s="59"/>
    </row>
    <row r="4" spans="1:11" ht="27" customHeight="1" x14ac:dyDescent="0.2">
      <c r="A4" s="48" t="s">
        <v>22</v>
      </c>
      <c r="B4" s="49"/>
      <c r="C4" s="26" t="s">
        <v>50</v>
      </c>
      <c r="D4" s="27"/>
      <c r="E4" s="28"/>
      <c r="F4" s="52" t="s">
        <v>36</v>
      </c>
      <c r="G4" s="25"/>
      <c r="H4" s="5"/>
      <c r="I4" s="53" t="s">
        <v>26</v>
      </c>
      <c r="J4" s="54"/>
      <c r="K4" s="55"/>
    </row>
    <row r="5" spans="1:11" ht="27" customHeight="1" x14ac:dyDescent="0.2">
      <c r="A5" s="50"/>
      <c r="B5" s="51"/>
      <c r="C5" s="29"/>
      <c r="D5" s="30"/>
      <c r="E5" s="31"/>
      <c r="F5" s="52" t="s">
        <v>4</v>
      </c>
      <c r="G5" s="25"/>
      <c r="H5" s="21"/>
      <c r="I5" s="22"/>
      <c r="J5" s="22"/>
      <c r="K5" s="23"/>
    </row>
    <row r="6" spans="1:11" ht="27" customHeight="1" x14ac:dyDescent="0.2">
      <c r="A6" s="24" t="s">
        <v>23</v>
      </c>
      <c r="B6" s="25"/>
      <c r="C6" s="21" t="s">
        <v>41</v>
      </c>
      <c r="D6" s="22"/>
      <c r="E6" s="56"/>
      <c r="F6" s="52" t="s">
        <v>5</v>
      </c>
      <c r="G6" s="25"/>
      <c r="H6" s="21"/>
      <c r="I6" s="22"/>
      <c r="J6" s="22"/>
      <c r="K6" s="23"/>
    </row>
    <row r="7" spans="1:11" ht="27" customHeight="1" x14ac:dyDescent="0.2">
      <c r="A7" s="24" t="s">
        <v>24</v>
      </c>
      <c r="B7" s="25"/>
      <c r="C7" s="68" t="s">
        <v>27</v>
      </c>
      <c r="D7" s="69"/>
      <c r="E7" s="56"/>
      <c r="F7" s="52" t="s">
        <v>6</v>
      </c>
      <c r="G7" s="25"/>
      <c r="H7" s="70"/>
      <c r="I7" s="70"/>
      <c r="J7" s="70"/>
      <c r="K7" s="71"/>
    </row>
    <row r="8" spans="1:11" ht="27" customHeight="1" x14ac:dyDescent="0.2">
      <c r="A8" s="72" t="s">
        <v>25</v>
      </c>
      <c r="B8" s="73"/>
      <c r="C8" s="75" t="str">
        <f>"一金"&amp;" "&amp;NUMBERSTRING($E$8,1)&amp;" "&amp;"원"</f>
        <v>一金 일백칠십삼만팔천 원</v>
      </c>
      <c r="D8" s="75"/>
      <c r="E8" s="77">
        <f>I34</f>
        <v>1738000</v>
      </c>
      <c r="F8" s="52" t="s">
        <v>42</v>
      </c>
      <c r="G8" s="25"/>
      <c r="H8" s="79"/>
      <c r="I8" s="80"/>
      <c r="J8" s="80"/>
      <c r="K8" s="81"/>
    </row>
    <row r="9" spans="1:11" ht="27" customHeight="1" x14ac:dyDescent="0.2">
      <c r="A9" s="48"/>
      <c r="B9" s="74"/>
      <c r="C9" s="76"/>
      <c r="D9" s="76"/>
      <c r="E9" s="78"/>
      <c r="F9" s="4"/>
      <c r="G9" s="82"/>
      <c r="H9" s="82"/>
      <c r="I9" s="6"/>
      <c r="J9" s="7"/>
      <c r="K9" s="8"/>
    </row>
    <row r="10" spans="1:11" ht="27" customHeight="1" x14ac:dyDescent="0.2">
      <c r="A10" s="37" t="s">
        <v>20</v>
      </c>
      <c r="B10" s="38"/>
      <c r="C10" s="38"/>
      <c r="D10" s="38"/>
      <c r="E10" s="38"/>
      <c r="F10" s="38"/>
      <c r="G10" s="38"/>
      <c r="H10" s="38"/>
      <c r="I10" s="38"/>
      <c r="J10" s="38"/>
      <c r="K10" s="39"/>
    </row>
    <row r="11" spans="1:11" ht="27" customHeight="1" x14ac:dyDescent="0.2">
      <c r="A11" s="18" t="s">
        <v>7</v>
      </c>
      <c r="B11" s="83" t="s">
        <v>8</v>
      </c>
      <c r="C11" s="49"/>
      <c r="D11" s="83" t="s">
        <v>9</v>
      </c>
      <c r="E11" s="49"/>
      <c r="F11" s="17" t="s">
        <v>10</v>
      </c>
      <c r="G11" s="17" t="s">
        <v>11</v>
      </c>
      <c r="H11" s="17" t="s">
        <v>12</v>
      </c>
      <c r="I11" s="83" t="s">
        <v>14</v>
      </c>
      <c r="J11" s="49"/>
      <c r="K11" s="19" t="s">
        <v>15</v>
      </c>
    </row>
    <row r="12" spans="1:11" ht="27" customHeight="1" x14ac:dyDescent="0.2">
      <c r="A12" s="9">
        <v>1</v>
      </c>
      <c r="B12" s="66" t="s">
        <v>39</v>
      </c>
      <c r="C12" s="67"/>
      <c r="D12" s="67" t="s">
        <v>40</v>
      </c>
      <c r="E12" s="67"/>
      <c r="F12" s="11">
        <v>1</v>
      </c>
      <c r="G12" s="10" t="s">
        <v>13</v>
      </c>
      <c r="H12" s="12">
        <v>1430000</v>
      </c>
      <c r="I12" s="34">
        <f>SUM(F12*H12)</f>
        <v>1430000</v>
      </c>
      <c r="J12" s="34"/>
      <c r="K12" s="13">
        <f>I12*0.1</f>
        <v>143000</v>
      </c>
    </row>
    <row r="13" spans="1:11" ht="27" customHeight="1" x14ac:dyDescent="0.2">
      <c r="A13" s="20">
        <v>2</v>
      </c>
      <c r="B13" s="84" t="s">
        <v>30</v>
      </c>
      <c r="C13" s="84"/>
      <c r="D13" s="84" t="s">
        <v>31</v>
      </c>
      <c r="E13" s="84"/>
      <c r="F13" s="14">
        <v>1</v>
      </c>
      <c r="G13" s="10" t="s">
        <v>13</v>
      </c>
      <c r="H13" s="15">
        <v>150000</v>
      </c>
      <c r="I13" s="34">
        <f>SUM(F13*H13)</f>
        <v>150000</v>
      </c>
      <c r="J13" s="34"/>
      <c r="K13" s="13">
        <f>I13*0.1</f>
        <v>15000</v>
      </c>
    </row>
    <row r="14" spans="1:11" ht="27" customHeight="1" x14ac:dyDescent="0.2">
      <c r="A14" s="14"/>
      <c r="B14" s="84"/>
      <c r="C14" s="84"/>
      <c r="D14" s="84"/>
      <c r="E14" s="84"/>
      <c r="F14" s="14"/>
      <c r="G14" s="10"/>
      <c r="H14" s="15"/>
      <c r="I14" s="34"/>
      <c r="J14" s="34"/>
      <c r="K14" s="13"/>
    </row>
    <row r="15" spans="1:11" ht="27" customHeight="1" x14ac:dyDescent="0.2">
      <c r="A15" s="14"/>
      <c r="B15" s="84"/>
      <c r="C15" s="84"/>
      <c r="D15" s="84"/>
      <c r="E15" s="84"/>
      <c r="F15" s="14"/>
      <c r="G15" s="14"/>
      <c r="H15" s="16"/>
      <c r="I15" s="34"/>
      <c r="J15" s="34"/>
      <c r="K15" s="13"/>
    </row>
    <row r="16" spans="1:11" ht="27" customHeight="1" x14ac:dyDescent="0.2">
      <c r="A16" s="14"/>
      <c r="B16" s="84"/>
      <c r="C16" s="84"/>
      <c r="D16" s="84"/>
      <c r="E16" s="84"/>
      <c r="F16" s="14"/>
      <c r="G16" s="14"/>
      <c r="H16" s="16"/>
      <c r="I16" s="34"/>
      <c r="J16" s="34"/>
      <c r="K16" s="13"/>
    </row>
    <row r="17" spans="1:11" ht="27" customHeight="1" x14ac:dyDescent="0.2">
      <c r="A17" s="14"/>
      <c r="B17" s="84"/>
      <c r="C17" s="84"/>
      <c r="D17" s="84"/>
      <c r="E17" s="84"/>
      <c r="F17" s="14"/>
      <c r="G17" s="14"/>
      <c r="H17" s="16"/>
      <c r="I17" s="34"/>
      <c r="J17" s="34"/>
      <c r="K17" s="13"/>
    </row>
    <row r="18" spans="1:11" ht="27" customHeight="1" x14ac:dyDescent="0.2">
      <c r="A18" s="14"/>
      <c r="B18" s="32" t="s">
        <v>43</v>
      </c>
      <c r="C18" s="33"/>
      <c r="D18" s="32" t="s">
        <v>44</v>
      </c>
      <c r="E18" s="33"/>
      <c r="F18" s="14"/>
      <c r="G18" s="14"/>
      <c r="H18" s="16"/>
      <c r="I18" s="35"/>
      <c r="J18" s="35"/>
      <c r="K18" s="13"/>
    </row>
    <row r="19" spans="1:11" ht="27" customHeight="1" x14ac:dyDescent="0.2">
      <c r="A19" s="14"/>
      <c r="B19" s="32" t="s">
        <v>45</v>
      </c>
      <c r="C19" s="33"/>
      <c r="D19" s="32" t="s">
        <v>46</v>
      </c>
      <c r="E19" s="33"/>
      <c r="F19" s="14"/>
      <c r="G19" s="14"/>
      <c r="H19" s="16"/>
      <c r="I19" s="34"/>
      <c r="J19" s="34"/>
      <c r="K19" s="13"/>
    </row>
    <row r="20" spans="1:11" ht="27" customHeight="1" x14ac:dyDescent="0.2">
      <c r="A20" s="14"/>
      <c r="B20" s="32" t="s">
        <v>47</v>
      </c>
      <c r="C20" s="33"/>
      <c r="D20" s="32" t="s">
        <v>48</v>
      </c>
      <c r="E20" s="33"/>
      <c r="F20" s="14"/>
      <c r="G20" s="14"/>
      <c r="H20" s="16"/>
      <c r="I20" s="34"/>
      <c r="J20" s="34"/>
      <c r="K20" s="13"/>
    </row>
    <row r="21" spans="1:11" ht="27" customHeight="1" x14ac:dyDescent="0.2">
      <c r="A21" s="14"/>
      <c r="B21" s="32" t="s">
        <v>34</v>
      </c>
      <c r="C21" s="33"/>
      <c r="D21" s="32" t="s">
        <v>35</v>
      </c>
      <c r="E21" s="33"/>
      <c r="F21" s="14"/>
      <c r="G21" s="14"/>
      <c r="H21" s="16"/>
      <c r="I21" s="35"/>
      <c r="J21" s="35"/>
      <c r="K21" s="13"/>
    </row>
    <row r="22" spans="1:11" ht="27" customHeight="1" x14ac:dyDescent="0.2">
      <c r="A22" s="14"/>
      <c r="B22" s="36"/>
      <c r="C22" s="33"/>
      <c r="D22" s="32"/>
      <c r="E22" s="33"/>
      <c r="F22" s="14"/>
      <c r="G22" s="14"/>
      <c r="H22" s="16"/>
      <c r="I22" s="35"/>
      <c r="J22" s="35"/>
      <c r="K22" s="13"/>
    </row>
    <row r="23" spans="1:11" ht="27" customHeight="1" x14ac:dyDescent="0.2">
      <c r="A23" s="14"/>
      <c r="B23" s="32" t="s">
        <v>28</v>
      </c>
      <c r="C23" s="33"/>
      <c r="D23" s="32" t="s">
        <v>29</v>
      </c>
      <c r="E23" s="33"/>
      <c r="F23" s="14"/>
      <c r="G23" s="14"/>
      <c r="H23" s="16"/>
      <c r="I23" s="34"/>
      <c r="J23" s="34"/>
      <c r="K23" s="13"/>
    </row>
    <row r="24" spans="1:11" ht="27" customHeight="1" x14ac:dyDescent="0.2">
      <c r="A24" s="14"/>
      <c r="B24" s="32" t="s">
        <v>30</v>
      </c>
      <c r="C24" s="33"/>
      <c r="D24" s="32" t="s">
        <v>31</v>
      </c>
      <c r="E24" s="33"/>
      <c r="F24" s="14"/>
      <c r="G24" s="14"/>
      <c r="H24" s="16"/>
      <c r="I24" s="35"/>
      <c r="J24" s="35"/>
      <c r="K24" s="13"/>
    </row>
    <row r="25" spans="1:11" ht="27" customHeight="1" x14ac:dyDescent="0.2">
      <c r="A25" s="14"/>
      <c r="B25" s="36" t="s">
        <v>32</v>
      </c>
      <c r="C25" s="33"/>
      <c r="D25" s="32" t="s">
        <v>33</v>
      </c>
      <c r="E25" s="33"/>
      <c r="F25" s="14"/>
      <c r="G25" s="14"/>
      <c r="H25" s="16"/>
      <c r="I25" s="35"/>
      <c r="J25" s="35"/>
      <c r="K25" s="13"/>
    </row>
    <row r="26" spans="1:11" ht="27" customHeight="1" x14ac:dyDescent="0.2">
      <c r="A26" s="14"/>
      <c r="B26" s="36"/>
      <c r="C26" s="33"/>
      <c r="D26" s="32"/>
      <c r="E26" s="33"/>
      <c r="F26" s="14"/>
      <c r="G26" s="14"/>
      <c r="H26" s="16"/>
      <c r="I26" s="35"/>
      <c r="J26" s="35"/>
      <c r="K26" s="13"/>
    </row>
    <row r="27" spans="1:11" ht="27" customHeight="1" x14ac:dyDescent="0.2">
      <c r="A27" s="14"/>
      <c r="B27" s="84"/>
      <c r="C27" s="84"/>
      <c r="D27" s="84"/>
      <c r="E27" s="84"/>
      <c r="F27" s="14"/>
      <c r="G27" s="14"/>
      <c r="H27" s="16"/>
      <c r="I27" s="35"/>
      <c r="J27" s="35"/>
      <c r="K27" s="13"/>
    </row>
    <row r="28" spans="1:11" ht="27" customHeight="1" x14ac:dyDescent="0.2">
      <c r="A28" s="14"/>
      <c r="B28" s="84"/>
      <c r="C28" s="84"/>
      <c r="D28" s="84"/>
      <c r="E28" s="84"/>
      <c r="F28" s="14"/>
      <c r="G28" s="14"/>
      <c r="H28" s="16"/>
      <c r="I28" s="34"/>
      <c r="J28" s="34"/>
      <c r="K28" s="13"/>
    </row>
    <row r="29" spans="1:11" ht="27" customHeight="1" x14ac:dyDescent="0.2">
      <c r="A29" s="14"/>
      <c r="B29" s="84"/>
      <c r="C29" s="84"/>
      <c r="D29" s="84"/>
      <c r="E29" s="84"/>
      <c r="F29" s="14"/>
      <c r="G29" s="14"/>
      <c r="H29" s="16"/>
      <c r="I29" s="35"/>
      <c r="J29" s="35"/>
      <c r="K29" s="13"/>
    </row>
    <row r="30" spans="1:11" ht="27" customHeight="1" x14ac:dyDescent="0.2">
      <c r="A30" s="14"/>
      <c r="B30" s="84"/>
      <c r="C30" s="84"/>
      <c r="D30" s="84"/>
      <c r="E30" s="84"/>
      <c r="F30" s="14"/>
      <c r="G30" s="14"/>
      <c r="H30" s="16"/>
      <c r="I30" s="34"/>
      <c r="J30" s="34"/>
      <c r="K30" s="13"/>
    </row>
    <row r="31" spans="1:11" ht="27" customHeight="1" x14ac:dyDescent="0.2">
      <c r="A31" s="14"/>
      <c r="B31" s="84"/>
      <c r="C31" s="84"/>
      <c r="D31" s="84"/>
      <c r="E31" s="84"/>
      <c r="F31" s="14"/>
      <c r="G31" s="14"/>
      <c r="H31" s="16"/>
      <c r="I31" s="34"/>
      <c r="J31" s="34"/>
      <c r="K31" s="13"/>
    </row>
    <row r="32" spans="1:11" ht="27" customHeight="1" x14ac:dyDescent="0.2">
      <c r="A32" s="92" t="s">
        <v>17</v>
      </c>
      <c r="B32" s="92"/>
      <c r="C32" s="92"/>
      <c r="D32" s="92"/>
      <c r="E32" s="92"/>
      <c r="F32" s="92"/>
      <c r="G32" s="92"/>
      <c r="H32" s="92"/>
      <c r="I32" s="90">
        <f>SUM(I12:J31)</f>
        <v>1580000</v>
      </c>
      <c r="J32" s="90"/>
      <c r="K32" s="91"/>
    </row>
    <row r="33" spans="1:11" ht="27" customHeight="1" x14ac:dyDescent="0.2">
      <c r="A33" s="93" t="s">
        <v>16</v>
      </c>
      <c r="B33" s="93"/>
      <c r="C33" s="93"/>
      <c r="D33" s="93"/>
      <c r="E33" s="93"/>
      <c r="F33" s="93"/>
      <c r="G33" s="93"/>
      <c r="H33" s="93"/>
      <c r="I33" s="88">
        <f>I32*10%</f>
        <v>158000</v>
      </c>
      <c r="J33" s="88"/>
      <c r="K33" s="89"/>
    </row>
    <row r="34" spans="1:11" ht="27" customHeight="1" x14ac:dyDescent="0.2">
      <c r="A34" s="94" t="s">
        <v>18</v>
      </c>
      <c r="B34" s="94"/>
      <c r="C34" s="95"/>
      <c r="D34" s="95"/>
      <c r="E34" s="95"/>
      <c r="F34" s="95"/>
      <c r="G34" s="95"/>
      <c r="H34" s="95"/>
      <c r="I34" s="96">
        <f>I32+I33</f>
        <v>1738000</v>
      </c>
      <c r="J34" s="97"/>
      <c r="K34" s="98"/>
    </row>
    <row r="35" spans="1:11" ht="88.5" customHeight="1" x14ac:dyDescent="0.2">
      <c r="A35" s="85" t="s">
        <v>19</v>
      </c>
      <c r="B35" s="86"/>
      <c r="C35" s="87" t="s">
        <v>49</v>
      </c>
      <c r="D35" s="87"/>
      <c r="E35" s="87"/>
      <c r="F35" s="87"/>
      <c r="G35" s="87"/>
      <c r="H35" s="87"/>
      <c r="I35" s="87"/>
      <c r="J35" s="87"/>
      <c r="K35" s="87"/>
    </row>
  </sheetData>
  <mergeCells count="100">
    <mergeCell ref="A35:B35"/>
    <mergeCell ref="C35:K35"/>
    <mergeCell ref="B31:C31"/>
    <mergeCell ref="D31:E31"/>
    <mergeCell ref="I31:J31"/>
    <mergeCell ref="I33:K33"/>
    <mergeCell ref="I32:K32"/>
    <mergeCell ref="A32:H32"/>
    <mergeCell ref="A33:H33"/>
    <mergeCell ref="A34:H34"/>
    <mergeCell ref="I34:K34"/>
    <mergeCell ref="B30:C30"/>
    <mergeCell ref="D30:E30"/>
    <mergeCell ref="I30:J30"/>
    <mergeCell ref="D18:E18"/>
    <mergeCell ref="I18:J18"/>
    <mergeCell ref="I28:J28"/>
    <mergeCell ref="B29:C29"/>
    <mergeCell ref="D29:E29"/>
    <mergeCell ref="I29:J29"/>
    <mergeCell ref="B25:C25"/>
    <mergeCell ref="D25:E25"/>
    <mergeCell ref="I25:J25"/>
    <mergeCell ref="B18:C18"/>
    <mergeCell ref="B19:C19"/>
    <mergeCell ref="D19:E19"/>
    <mergeCell ref="I19:J19"/>
    <mergeCell ref="B20:C20"/>
    <mergeCell ref="D20:E20"/>
    <mergeCell ref="I20:J20"/>
    <mergeCell ref="D28:E28"/>
    <mergeCell ref="B28:C28"/>
    <mergeCell ref="B26:C26"/>
    <mergeCell ref="D26:E26"/>
    <mergeCell ref="I26:J26"/>
    <mergeCell ref="B27:C27"/>
    <mergeCell ref="D27:E27"/>
    <mergeCell ref="I27:J27"/>
    <mergeCell ref="B24:C24"/>
    <mergeCell ref="D24:E24"/>
    <mergeCell ref="I24:J24"/>
    <mergeCell ref="I13:J13"/>
    <mergeCell ref="B15:C15"/>
    <mergeCell ref="D15:E15"/>
    <mergeCell ref="I15:J15"/>
    <mergeCell ref="B17:C17"/>
    <mergeCell ref="D17:E17"/>
    <mergeCell ref="I17:J17"/>
    <mergeCell ref="B13:C13"/>
    <mergeCell ref="D13:E13"/>
    <mergeCell ref="B14:C14"/>
    <mergeCell ref="D14:E14"/>
    <mergeCell ref="I14:J14"/>
    <mergeCell ref="B16:C16"/>
    <mergeCell ref="D16:E16"/>
    <mergeCell ref="I16:J16"/>
    <mergeCell ref="B12:C12"/>
    <mergeCell ref="D12:E12"/>
    <mergeCell ref="I12:J12"/>
    <mergeCell ref="A7:B7"/>
    <mergeCell ref="C7:E7"/>
    <mergeCell ref="F7:G7"/>
    <mergeCell ref="H7:K7"/>
    <mergeCell ref="A8:B9"/>
    <mergeCell ref="C8:D9"/>
    <mergeCell ref="E8:E9"/>
    <mergeCell ref="F8:G8"/>
    <mergeCell ref="H8:K8"/>
    <mergeCell ref="G9:H9"/>
    <mergeCell ref="B11:C11"/>
    <mergeCell ref="D11:E11"/>
    <mergeCell ref="I11:J11"/>
    <mergeCell ref="A3:B3"/>
    <mergeCell ref="A1:E2"/>
    <mergeCell ref="A4:B5"/>
    <mergeCell ref="F4:G4"/>
    <mergeCell ref="I4:K4"/>
    <mergeCell ref="F1:G1"/>
    <mergeCell ref="J1:K3"/>
    <mergeCell ref="F2:G2"/>
    <mergeCell ref="I2:I3"/>
    <mergeCell ref="F3:G3"/>
    <mergeCell ref="C3:E3"/>
    <mergeCell ref="F5:G5"/>
    <mergeCell ref="H5:K5"/>
    <mergeCell ref="A6:B6"/>
    <mergeCell ref="C4:E5"/>
    <mergeCell ref="B23:C23"/>
    <mergeCell ref="D23:E23"/>
    <mergeCell ref="I23:J23"/>
    <mergeCell ref="B21:C21"/>
    <mergeCell ref="D21:E21"/>
    <mergeCell ref="I21:J21"/>
    <mergeCell ref="B22:C22"/>
    <mergeCell ref="D22:E22"/>
    <mergeCell ref="I22:J22"/>
    <mergeCell ref="A10:K10"/>
    <mergeCell ref="C6:E6"/>
    <mergeCell ref="F6:G6"/>
    <mergeCell ref="H6:K6"/>
  </mergeCells>
  <phoneticPr fontId="2" type="noConversion"/>
  <printOptions horizontalCentered="1" verticalCentered="1"/>
  <pageMargins left="0.62708333333333333" right="0.70866141732283472" top="0.74803149606299213" bottom="0.74803149606299213" header="0.31496062992125984" footer="0.31496062992125984"/>
  <pageSetup paperSize="9" scale="7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sona</cp:lastModifiedBy>
  <cp:lastPrinted>2023-12-27T04:57:17Z</cp:lastPrinted>
  <dcterms:created xsi:type="dcterms:W3CDTF">2023-08-31T23:42:16Z</dcterms:created>
  <dcterms:modified xsi:type="dcterms:W3CDTF">2025-02-24T02:31:28Z</dcterms:modified>
</cp:coreProperties>
</file>