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na\Downloads\아비\"/>
    </mc:Choice>
  </mc:AlternateContent>
  <xr:revisionPtr revIDLastSave="0" documentId="13_ncr:1_{5DB96742-CA5D-4F44-BFDE-88633C76C5D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평당 1500" sheetId="1" r:id="rId1"/>
    <sheet name="평당 1000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5" i="2" l="1"/>
  <c r="K14" i="2"/>
  <c r="E14" i="2"/>
  <c r="E13" i="2"/>
  <c r="K12" i="2"/>
  <c r="L16" i="2" s="1"/>
  <c r="L18" i="2" s="1"/>
  <c r="L22" i="1"/>
  <c r="L20" i="1"/>
  <c r="L19" i="1"/>
  <c r="L21" i="1" s="1"/>
  <c r="E17" i="1"/>
  <c r="K16" i="1"/>
  <c r="E16" i="1"/>
  <c r="E15" i="1"/>
</calcChain>
</file>

<file path=xl/sharedStrings.xml><?xml version="1.0" encoding="utf-8"?>
<sst xmlns="http://schemas.openxmlformats.org/spreadsheetml/2006/main" count="136" uniqueCount="94">
  <si>
    <t>14. 악취 제거를 위한 스프레이 (액체형)와 방향제는 인체와 환경에 무해한 천연 제품을 사용합니다.</t>
  </si>
  <si>
    <t xml:space="preserve">1. 대상물 전체 마이크로공간살균적용(그린F5 4구 전용 장비) / 사용약품 (HOCL, 닥터솔루션) </t>
  </si>
  <si>
    <t>13. 공간살균소독 서비스는 실내 오염, 감염 물질인 세균,바이러스,곰팡이균등에 대해 안전함을 지켜드립니다</t>
  </si>
  <si>
    <t>6. 시공후 시공 스티커/배너 설치로 고객의 감염 및 환경 안전 특별 관리 공간임을 홍보</t>
  </si>
  <si>
    <t>7. 차아염소산수 500ml 용기 10개 무료 공급 10개</t>
  </si>
  <si>
    <t>인테리어증후군/악취제거</t>
  </si>
  <si>
    <t>탈취제 IAQ(946ml)</t>
  </si>
  <si>
    <t>6. 시공후 공간살균 시공 배너 2개 설치로 고객의 감염 및 환경 안전 특별 관리 공간임을 홍보</t>
  </si>
  <si>
    <t>8. 인테리어 증후군(포름할데히드,벤젠,톨루엔)/냄새제거는  공기질 측정 후 부분적일때 서비스 제공</t>
  </si>
  <si>
    <t>11.세균,바이러스 감염 의심시 24시간 내 멸균긴급출동서비스 MOU 체결(출동시 별도 비용지급)</t>
  </si>
  <si>
    <t xml:space="preserve">1. 대상물 전체 마이크로공간살균적용(그린F5 2구 전용 장비) / 사용약품 (HOCL, IAQ) </t>
  </si>
  <si>
    <t>유치원,어린이 집 바이러스 감염  위생관리 시공 서비스 견적(본사 부담으로 위기에 따른 할인 적용)</t>
  </si>
  <si>
    <t>(월 1회 관리,특수살균서비스는 해충방제포함하여 평당 3,000원을 기준합니다)</t>
  </si>
  <si>
    <t>3. BALL POOL시공시 BALL을 수시로 저어서 BALL표면 골고루 살균 시공</t>
  </si>
  <si>
    <t>9. 상기 견적은  1회/1개월 시공 서비스 견적과 제품 견적으로 별도 정산합니다.</t>
  </si>
  <si>
    <t>사업자 등록번호</t>
  </si>
  <si>
    <t>월1회 시공 정액</t>
  </si>
  <si>
    <t>KID PARK실내</t>
  </si>
  <si>
    <t>특수살균(해충방제)</t>
  </si>
  <si>
    <t>2019.12.20</t>
  </si>
  <si>
    <t>4. 소독증명서 발급</t>
  </si>
  <si>
    <t>차아염소산수 4L</t>
  </si>
  <si>
    <t>상세 견적 내용</t>
  </si>
  <si>
    <t>악취제거 디스펜서</t>
  </si>
  <si>
    <t>(월 1회 관리)</t>
  </si>
  <si>
    <t>&lt;견적 내용 설명&gt;</t>
  </si>
  <si>
    <t>SUB TOTAL</t>
  </si>
  <si>
    <t>견적일로부터 1개월</t>
  </si>
  <si>
    <t>3D소변기/좌변기용</t>
  </si>
  <si>
    <t>2020.1.30</t>
  </si>
  <si>
    <t>10.살균세정제(차아염소산수) 대용량 4L 사용시 (스프레이 빈용기 제공) 사업장에서 저렴하게 사용 할 수 있습니다</t>
  </si>
  <si>
    <t>12. 악취 제거 스프레이는 디스펜서를 사용하여 사업장 출입구를 통해 새로이 유입되는 악취를 빠르게 제거합니다.</t>
  </si>
  <si>
    <t>수신</t>
  </si>
  <si>
    <t>소변기</t>
  </si>
  <si>
    <t>단가</t>
  </si>
  <si>
    <t>담당자</t>
  </si>
  <si>
    <t>상호명</t>
  </si>
  <si>
    <t>김해시</t>
  </si>
  <si>
    <t>비 고</t>
  </si>
  <si>
    <t>수량</t>
  </si>
  <si>
    <t>화장실</t>
  </si>
  <si>
    <t>주소</t>
  </si>
  <si>
    <t>3D</t>
  </si>
  <si>
    <t>VAT</t>
  </si>
  <si>
    <t xml:space="preserve"> </t>
  </si>
  <si>
    <t>대표자</t>
  </si>
  <si>
    <t>서비스</t>
  </si>
  <si>
    <t>15. 외부 대형 현수막/전단지에 디자인 필요시 제공</t>
  </si>
  <si>
    <t>2. 식당(선반등 오픈),에어컨,놀이 장치는 스프레이로 세부 시공</t>
  </si>
  <si>
    <t>3. 집기 표면 골고루 살균 시공</t>
  </si>
  <si>
    <t>김해시 관내 유치원,어린이 집</t>
  </si>
  <si>
    <t>TOTAL</t>
  </si>
  <si>
    <t>공급 가액</t>
  </si>
  <si>
    <t>업태 / 종목</t>
  </si>
  <si>
    <t>서비스 견적서</t>
  </si>
  <si>
    <t>별도 협의</t>
  </si>
  <si>
    <t>규모(평)</t>
  </si>
  <si>
    <t>발암물질제거</t>
  </si>
  <si>
    <t>서비스 내용</t>
  </si>
  <si>
    <t>견적 일자</t>
  </si>
  <si>
    <t xml:space="preserve">특수 살균 </t>
  </si>
  <si>
    <t>서비스 장소</t>
  </si>
  <si>
    <t>66% 할인</t>
  </si>
  <si>
    <t>견적 제공자</t>
  </si>
  <si>
    <t>실내공간</t>
  </si>
  <si>
    <t>서비스 금액</t>
  </si>
  <si>
    <t>제품공급</t>
  </si>
  <si>
    <t>별도구매</t>
  </si>
  <si>
    <t>살균소독제</t>
  </si>
  <si>
    <t>별도 구매</t>
  </si>
  <si>
    <t>담당자님</t>
  </si>
  <si>
    <t>서비스 일자</t>
  </si>
  <si>
    <t>견적 내용</t>
  </si>
  <si>
    <t>매월 서비스</t>
  </si>
  <si>
    <t>유효 일자</t>
  </si>
  <si>
    <t>유치원,어린이 집 바이러스  감염 서비스  견적서</t>
  </si>
  <si>
    <t>2. 기구,에어컨,시설장치는 스프레이로 세부 시공</t>
  </si>
  <si>
    <t>서비스 / 소독 및 건물청소 및 유지</t>
  </si>
  <si>
    <t>5. 실내 공기질 무료측정  보고서 제출</t>
  </si>
  <si>
    <t>7. 환경위생관리 명판 제공(입구 부착)</t>
  </si>
  <si>
    <t>할인금 본사부담</t>
  </si>
  <si>
    <t>TEL. 15-94 | FAX. 02-76-3266 | www.g.com</t>
    <phoneticPr fontId="11" type="noConversion"/>
  </si>
  <si>
    <t xml:space="preserve">㈜ 그린 </t>
    <phoneticPr fontId="11" type="noConversion"/>
  </si>
  <si>
    <t>슈㈜</t>
    <phoneticPr fontId="11" type="noConversion"/>
  </si>
  <si>
    <t>382-86</t>
    <phoneticPr fontId="11" type="noConversion"/>
  </si>
  <si>
    <t>서울</t>
    <phoneticPr fontId="11" type="noConversion"/>
  </si>
  <si>
    <r>
      <rPr>
        <sz val="11"/>
        <color rgb="FF000000"/>
        <rFont val="맑은 고딕"/>
        <family val="3"/>
        <charset val="129"/>
      </rPr>
      <t>★</t>
    </r>
    <r>
      <rPr>
        <sz val="11"/>
        <color rgb="FF000000"/>
        <rFont val="나눔바른고딕"/>
        <family val="3"/>
        <charset val="129"/>
      </rPr>
      <t>시공 및 상담은  슈㈜ 그린 영업본부에서 진행합니다. 연락처:010-39-53</t>
    </r>
    <phoneticPr fontId="11" type="noConversion"/>
  </si>
  <si>
    <t xml:space="preserve">슈㈜ </t>
    <phoneticPr fontId="11" type="noConversion"/>
  </si>
  <si>
    <t>TEL. 1599-94 | FAX. 02-796-36 | www.f5.com</t>
    <phoneticPr fontId="11" type="noConversion"/>
  </si>
  <si>
    <t>영 이사님</t>
    <phoneticPr fontId="11" type="noConversion"/>
  </si>
  <si>
    <t xml:space="preserve">㈜경남건설 </t>
    <phoneticPr fontId="11" type="noConversion"/>
  </si>
  <si>
    <t xml:space="preserve"> 위생관리 서비스</t>
    <phoneticPr fontId="11" type="noConversion"/>
  </si>
  <si>
    <t>382-8</t>
    <phoneticPr fontId="11" type="noConversion"/>
  </si>
  <si>
    <t>1000평 실내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</si>
</sst>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##&quot;평&quot;"/>
    <numFmt numFmtId="178" formatCode="#,##0&quot;원&quot;"/>
  </numFmts>
  <fonts count="12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나눔바른고딕"/>
      <family val="3"/>
      <charset val="129"/>
    </font>
    <font>
      <sz val="10"/>
      <color rgb="FF000000"/>
      <name val="나눔바른고딕"/>
      <family val="3"/>
      <charset val="129"/>
    </font>
    <font>
      <b/>
      <sz val="24"/>
      <color rgb="FF000000"/>
      <name val="나눔바른고딕"/>
      <family val="3"/>
      <charset val="129"/>
    </font>
    <font>
      <b/>
      <sz val="10"/>
      <color rgb="FF000000"/>
      <name val="나눔바른고딕"/>
      <family val="3"/>
      <charset val="129"/>
    </font>
    <font>
      <sz val="16"/>
      <color rgb="FF000000"/>
      <name val="나눔바른고딕"/>
      <family val="3"/>
      <charset val="129"/>
    </font>
    <font>
      <b/>
      <sz val="22"/>
      <color rgb="FF000000"/>
      <name val="나눔바른고딕"/>
      <family val="3"/>
      <charset val="129"/>
    </font>
    <font>
      <b/>
      <sz val="16"/>
      <color rgb="FF000000"/>
      <name val="나눔바른고딕"/>
      <family val="3"/>
      <charset val="129"/>
    </font>
    <font>
      <b/>
      <sz val="12"/>
      <color rgb="FF000000"/>
      <name val="나눔바른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1" fontId="10" fillId="0" borderId="0">
      <alignment vertical="center"/>
    </xf>
  </cellStyleXfs>
  <cellXfs count="96">
    <xf numFmtId="0" fontId="0" fillId="0" borderId="0" xfId="0">
      <alignment vertical="center"/>
    </xf>
    <xf numFmtId="0" fontId="8" fillId="2" borderId="14" xfId="0" applyFont="1" applyFill="1" applyBorder="1" applyAlignment="1">
      <alignment horizontal="right" vertical="center" indent="1"/>
    </xf>
    <xf numFmtId="41" fontId="2" fillId="0" borderId="13" xfId="1" applyFont="1" applyBorder="1" applyAlignment="1">
      <alignment horizontal="center" vertical="center"/>
    </xf>
    <xf numFmtId="176" fontId="2" fillId="0" borderId="13" xfId="1" applyNumberFormat="1" applyFont="1" applyBorder="1" applyAlignment="1">
      <alignment horizontal="center" vertical="center"/>
    </xf>
    <xf numFmtId="41" fontId="2" fillId="0" borderId="13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178" fontId="8" fillId="2" borderId="5" xfId="0" applyNumberFormat="1" applyFont="1" applyFill="1" applyBorder="1" applyAlignment="1">
      <alignment horizontal="right" vertical="center" inden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41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wrapText="1" indent="1"/>
    </xf>
    <xf numFmtId="176" fontId="2" fillId="0" borderId="0" xfId="1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left" vertical="center" indent="1"/>
    </xf>
    <xf numFmtId="176" fontId="2" fillId="0" borderId="15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1" fontId="2" fillId="0" borderId="15" xfId="0" applyNumberFormat="1" applyFont="1" applyBorder="1" applyAlignment="1">
      <alignment horizontal="center" vertical="center"/>
    </xf>
    <xf numFmtId="41" fontId="2" fillId="0" borderId="17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2" fillId="0" borderId="20" xfId="1" applyFont="1" applyBorder="1" applyAlignment="1">
      <alignment horizontal="center" vertical="center"/>
    </xf>
    <xf numFmtId="41" fontId="2" fillId="0" borderId="16" xfId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 indent="1"/>
    </xf>
    <xf numFmtId="0" fontId="2" fillId="0" borderId="22" xfId="0" applyFont="1" applyBorder="1" applyAlignment="1">
      <alignment horizontal="left" vertical="center" indent="1"/>
    </xf>
    <xf numFmtId="0" fontId="9" fillId="2" borderId="23" xfId="0" applyFont="1" applyFill="1" applyBorder="1" applyAlignment="1">
      <alignment horizontal="right" vertical="center" indent="1"/>
    </xf>
    <xf numFmtId="178" fontId="2" fillId="2" borderId="23" xfId="0" applyNumberFormat="1" applyFont="1" applyFill="1" applyBorder="1" applyAlignment="1">
      <alignment horizontal="right" vertical="center" indent="1"/>
    </xf>
    <xf numFmtId="0" fontId="2" fillId="2" borderId="24" xfId="0" applyFont="1" applyFill="1" applyBorder="1" applyAlignment="1">
      <alignment horizontal="left" vertical="center" indent="1"/>
    </xf>
    <xf numFmtId="0" fontId="2" fillId="2" borderId="25" xfId="0" applyFont="1" applyFill="1" applyBorder="1" applyAlignment="1">
      <alignment horizontal="left" vertical="center" indent="1"/>
    </xf>
    <xf numFmtId="0" fontId="2" fillId="2" borderId="26" xfId="0" applyFont="1" applyFill="1" applyBorder="1" applyAlignment="1">
      <alignment horizontal="left" vertical="center" indent="1"/>
    </xf>
    <xf numFmtId="0" fontId="2" fillId="2" borderId="27" xfId="0" applyFont="1" applyFill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indent="1"/>
    </xf>
    <xf numFmtId="0" fontId="2" fillId="2" borderId="13" xfId="0" applyFont="1" applyFill="1" applyBorder="1" applyAlignment="1">
      <alignment horizontal="left" vertical="center" indent="1"/>
    </xf>
    <xf numFmtId="0" fontId="2" fillId="0" borderId="20" xfId="0" applyFont="1" applyBorder="1" applyAlignment="1">
      <alignment horizontal="left" vertical="center" indent="1"/>
    </xf>
    <xf numFmtId="0" fontId="8" fillId="2" borderId="5" xfId="0" applyFont="1" applyFill="1" applyBorder="1" applyAlignment="1">
      <alignment horizontal="right" vertical="center" indent="1"/>
    </xf>
    <xf numFmtId="0" fontId="2" fillId="0" borderId="28" xfId="0" applyFont="1" applyBorder="1" applyAlignment="1">
      <alignment horizontal="center" vertical="center"/>
    </xf>
    <xf numFmtId="176" fontId="2" fillId="0" borderId="29" xfId="1" applyNumberFormat="1" applyFont="1" applyBorder="1" applyAlignment="1">
      <alignment horizontal="center" vertical="center"/>
    </xf>
    <xf numFmtId="41" fontId="2" fillId="0" borderId="29" xfId="1" applyFont="1" applyBorder="1" applyAlignment="1">
      <alignment horizontal="center" vertical="center"/>
    </xf>
    <xf numFmtId="41" fontId="2" fillId="0" borderId="30" xfId="1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indent="1"/>
    </xf>
    <xf numFmtId="0" fontId="2" fillId="2" borderId="31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horizontal="left" vertical="center" indent="1"/>
    </xf>
    <xf numFmtId="0" fontId="2" fillId="2" borderId="34" xfId="0" applyFont="1" applyFill="1" applyBorder="1" applyAlignment="1">
      <alignment horizontal="left" vertical="center" indent="1"/>
    </xf>
    <xf numFmtId="0" fontId="2" fillId="2" borderId="31" xfId="0" applyFont="1" applyFill="1" applyBorder="1" applyAlignment="1">
      <alignment horizontal="left" vertical="center" indent="1"/>
    </xf>
    <xf numFmtId="0" fontId="2" fillId="2" borderId="33" xfId="0" applyFont="1" applyFill="1" applyBorder="1" applyAlignment="1">
      <alignment horizontal="left" vertical="center" indent="1"/>
    </xf>
    <xf numFmtId="0" fontId="2" fillId="2" borderId="4" xfId="0" applyFont="1" applyFill="1" applyBorder="1" applyAlignment="1">
      <alignment horizontal="left" vertical="center" indent="1"/>
    </xf>
    <xf numFmtId="41" fontId="2" fillId="0" borderId="29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indent="1"/>
    </xf>
    <xf numFmtId="0" fontId="2" fillId="0" borderId="30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41" fontId="2" fillId="0" borderId="6" xfId="0" applyNumberFormat="1" applyFont="1" applyBorder="1" applyAlignment="1">
      <alignment horizontal="right" vertical="center"/>
    </xf>
    <xf numFmtId="176" fontId="2" fillId="0" borderId="29" xfId="0" applyNumberFormat="1" applyFont="1" applyBorder="1" applyAlignment="1">
      <alignment horizontal="center" vertical="center"/>
    </xf>
    <xf numFmtId="176" fontId="2" fillId="0" borderId="30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10" fillId="0" borderId="11" xfId="1" applyBorder="1" applyAlignment="1">
      <alignment horizontal="center" vertical="center"/>
    </xf>
    <xf numFmtId="41" fontId="10" fillId="0" borderId="12" xfId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6" fontId="2" fillId="0" borderId="35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1" fontId="2" fillId="0" borderId="6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146050</xdr:rowOff>
    </xdr:from>
    <xdr:to>
      <xdr:col>1</xdr:col>
      <xdr:colOff>12700</xdr:colOff>
      <xdr:row>0</xdr:row>
      <xdr:rowOff>527050</xdr:rowOff>
    </xdr:to>
    <xdr:pic>
      <xdr:nvPicPr>
        <xdr:cNvPr id="2" name="그림 0" descr="F5_ktext_1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314325" y="219075"/>
          <a:ext cx="571500" cy="5715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9</xdr:col>
      <xdr:colOff>514349</xdr:colOff>
      <xdr:row>39</xdr:row>
      <xdr:rowOff>142875</xdr:rowOff>
    </xdr:from>
    <xdr:to>
      <xdr:col>10</xdr:col>
      <xdr:colOff>469900</xdr:colOff>
      <xdr:row>41</xdr:row>
      <xdr:rowOff>66675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981699" y="12049125"/>
          <a:ext cx="536576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0</xdr:rowOff>
    </xdr:from>
    <xdr:to>
      <xdr:col>1</xdr:col>
      <xdr:colOff>12700</xdr:colOff>
      <xdr:row>1</xdr:row>
      <xdr:rowOff>0</xdr:rowOff>
    </xdr:to>
    <xdr:pic>
      <xdr:nvPicPr>
        <xdr:cNvPr id="2" name="그림 0" descr="F5_ktext_1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314325" y="0"/>
          <a:ext cx="695325" cy="60007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52"/>
  <sheetViews>
    <sheetView topLeftCell="A17" zoomScaleNormal="100" zoomScaleSheetLayoutView="75" workbookViewId="0">
      <selection activeCell="J42" sqref="J42:N42"/>
    </sheetView>
  </sheetViews>
  <sheetFormatPr defaultColWidth="9" defaultRowHeight="16.5" x14ac:dyDescent="0.3"/>
  <cols>
    <col min="1" max="3" width="7.625" style="14" customWidth="1"/>
    <col min="4" max="4" width="10.75" style="14" customWidth="1"/>
    <col min="5" max="14" width="7.625" style="14" customWidth="1"/>
    <col min="16" max="16" width="13.5" bestFit="1" customWidth="1"/>
    <col min="18" max="18" width="10.75" style="14" bestFit="1" customWidth="1"/>
    <col min="19" max="19" width="9.625" style="14" bestFit="1" customWidth="1"/>
    <col min="20" max="16384" width="9" style="14"/>
  </cols>
  <sheetData>
    <row r="1" spans="1:18" ht="50.1" customHeight="1" x14ac:dyDescent="0.3">
      <c r="A1" s="18"/>
      <c r="B1" s="32" t="s">
        <v>75</v>
      </c>
      <c r="C1" s="19"/>
      <c r="D1" s="19"/>
      <c r="E1" s="19"/>
      <c r="F1" s="19"/>
      <c r="G1" s="19"/>
      <c r="H1" s="20"/>
      <c r="I1" s="20"/>
      <c r="J1" s="20"/>
      <c r="K1" s="20"/>
      <c r="L1" s="20"/>
      <c r="M1" s="20"/>
      <c r="N1" s="21"/>
    </row>
    <row r="2" spans="1:18" ht="30" customHeight="1" x14ac:dyDescent="0.3">
      <c r="A2" s="67" t="s">
        <v>82</v>
      </c>
      <c r="B2" s="68"/>
      <c r="C2" s="68"/>
      <c r="D2" s="68"/>
      <c r="E2" s="68"/>
      <c r="F2" s="68"/>
      <c r="G2" s="68"/>
      <c r="H2" s="12" t="s">
        <v>81</v>
      </c>
      <c r="I2" s="12"/>
      <c r="J2" s="12"/>
      <c r="K2" s="12"/>
      <c r="L2" s="12"/>
      <c r="M2" s="12"/>
      <c r="N2" s="61"/>
    </row>
    <row r="3" spans="1:18" ht="15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8" ht="24" customHeight="1" x14ac:dyDescent="0.3">
      <c r="A4" s="74" t="s">
        <v>32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6"/>
    </row>
    <row r="5" spans="1:18" ht="24" customHeight="1" x14ac:dyDescent="0.3">
      <c r="A5" s="79" t="s">
        <v>72</v>
      </c>
      <c r="B5" s="80"/>
      <c r="C5" s="81" t="s">
        <v>11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1:18" ht="24" customHeight="1" x14ac:dyDescent="0.3">
      <c r="A6" s="57" t="s">
        <v>36</v>
      </c>
      <c r="B6" s="58"/>
      <c r="C6" s="56" t="s">
        <v>50</v>
      </c>
      <c r="D6" s="56"/>
      <c r="E6" s="56"/>
      <c r="F6" s="56"/>
      <c r="G6" s="56"/>
      <c r="H6" s="58" t="s">
        <v>35</v>
      </c>
      <c r="I6" s="58"/>
      <c r="J6" s="56" t="s">
        <v>70</v>
      </c>
      <c r="K6" s="56"/>
      <c r="L6" s="56"/>
      <c r="M6" s="56"/>
      <c r="N6" s="59"/>
    </row>
    <row r="7" spans="1:18" ht="24" customHeight="1" x14ac:dyDescent="0.3">
      <c r="A7" s="57" t="s">
        <v>59</v>
      </c>
      <c r="B7" s="58"/>
      <c r="C7" s="56" t="s">
        <v>29</v>
      </c>
      <c r="D7" s="56"/>
      <c r="E7" s="56"/>
      <c r="F7" s="56"/>
      <c r="G7" s="56"/>
      <c r="H7" s="58" t="s">
        <v>74</v>
      </c>
      <c r="I7" s="58"/>
      <c r="J7" s="56" t="s">
        <v>27</v>
      </c>
      <c r="K7" s="56"/>
      <c r="L7" s="56"/>
      <c r="M7" s="56"/>
      <c r="N7" s="59"/>
    </row>
    <row r="8" spans="1:18" ht="24" customHeight="1" x14ac:dyDescent="0.3">
      <c r="A8" s="52" t="s">
        <v>71</v>
      </c>
      <c r="B8" s="53"/>
      <c r="C8" s="65" t="s">
        <v>55</v>
      </c>
      <c r="D8" s="65"/>
      <c r="E8" s="65"/>
      <c r="F8" s="65"/>
      <c r="G8" s="65"/>
      <c r="H8" s="53" t="s">
        <v>61</v>
      </c>
      <c r="I8" s="53"/>
      <c r="J8" s="65" t="s">
        <v>37</v>
      </c>
      <c r="K8" s="65"/>
      <c r="L8" s="65"/>
      <c r="M8" s="65"/>
      <c r="N8" s="48"/>
    </row>
    <row r="9" spans="1:18" ht="15" customHeight="1" x14ac:dyDescent="0.3"/>
    <row r="10" spans="1:18" ht="30" customHeight="1" x14ac:dyDescent="0.3">
      <c r="A10" s="17" t="s">
        <v>22</v>
      </c>
      <c r="B10" s="22"/>
      <c r="C10" s="83" t="s">
        <v>12</v>
      </c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8" ht="24" customHeight="1" x14ac:dyDescent="0.3">
      <c r="A11" s="29" t="s">
        <v>61</v>
      </c>
      <c r="B11" s="29"/>
      <c r="C11" s="69" t="s">
        <v>58</v>
      </c>
      <c r="D11" s="70"/>
      <c r="E11" s="66" t="s">
        <v>56</v>
      </c>
      <c r="F11" s="66"/>
      <c r="G11" s="66" t="s">
        <v>39</v>
      </c>
      <c r="H11" s="66"/>
      <c r="I11" s="66" t="s">
        <v>34</v>
      </c>
      <c r="J11" s="66"/>
      <c r="K11" s="66" t="s">
        <v>52</v>
      </c>
      <c r="L11" s="69"/>
      <c r="M11" s="66" t="s">
        <v>38</v>
      </c>
      <c r="N11" s="69"/>
    </row>
    <row r="12" spans="1:18" customFormat="1" ht="24" customHeight="1" x14ac:dyDescent="0.3">
      <c r="A12" s="10" t="s">
        <v>64</v>
      </c>
      <c r="B12" s="9"/>
      <c r="C12" s="71" t="s">
        <v>18</v>
      </c>
      <c r="D12" s="72"/>
      <c r="E12" s="78">
        <v>40</v>
      </c>
      <c r="F12" s="78"/>
      <c r="G12" s="62">
        <v>1</v>
      </c>
      <c r="H12" s="62"/>
      <c r="I12" s="63">
        <v>1500</v>
      </c>
      <c r="J12" s="63"/>
      <c r="K12" s="63">
        <v>59000</v>
      </c>
      <c r="L12" s="64"/>
      <c r="M12" s="84" t="s">
        <v>80</v>
      </c>
      <c r="N12" s="85"/>
      <c r="R12" s="30"/>
    </row>
    <row r="13" spans="1:18" customFormat="1" ht="30.6" customHeight="1" x14ac:dyDescent="0.3">
      <c r="A13" s="6" t="s">
        <v>5</v>
      </c>
      <c r="B13" s="5"/>
      <c r="C13" s="8" t="s">
        <v>57</v>
      </c>
      <c r="D13" s="7"/>
      <c r="E13" s="4" t="s">
        <v>44</v>
      </c>
      <c r="F13" s="4"/>
      <c r="G13" s="42">
        <v>1</v>
      </c>
      <c r="H13" s="86"/>
      <c r="I13" s="87">
        <v>15000</v>
      </c>
      <c r="J13" s="88"/>
      <c r="K13" s="2">
        <v>0</v>
      </c>
      <c r="L13" s="44"/>
      <c r="M13" s="46" t="s">
        <v>44</v>
      </c>
      <c r="N13" s="47"/>
      <c r="R13" s="14"/>
    </row>
    <row r="14" spans="1:18" customFormat="1" ht="24" customHeight="1" x14ac:dyDescent="0.3">
      <c r="A14" s="39" t="s">
        <v>66</v>
      </c>
      <c r="B14" s="39"/>
      <c r="C14" s="42" t="s">
        <v>21</v>
      </c>
      <c r="D14" s="43"/>
      <c r="E14" s="4" t="s">
        <v>68</v>
      </c>
      <c r="F14" s="4"/>
      <c r="G14" s="3">
        <v>1</v>
      </c>
      <c r="H14" s="3"/>
      <c r="I14" s="2">
        <v>25000</v>
      </c>
      <c r="J14" s="2"/>
      <c r="K14" s="2">
        <v>0</v>
      </c>
      <c r="L14" s="44"/>
      <c r="M14" s="89" t="s">
        <v>69</v>
      </c>
      <c r="N14" s="90"/>
      <c r="R14" s="14"/>
    </row>
    <row r="15" spans="1:18" customFormat="1" ht="24" customHeight="1" x14ac:dyDescent="0.3">
      <c r="A15" s="40"/>
      <c r="B15" s="40"/>
      <c r="C15" s="42" t="s">
        <v>6</v>
      </c>
      <c r="D15" s="43"/>
      <c r="E15" s="4">
        <f t="shared" ref="E15:E17" si="0">-L24</f>
        <v>0</v>
      </c>
      <c r="F15" s="4"/>
      <c r="G15" s="3">
        <v>1</v>
      </c>
      <c r="H15" s="3"/>
      <c r="I15" s="2">
        <v>25000</v>
      </c>
      <c r="J15" s="2"/>
      <c r="K15" s="2">
        <v>0</v>
      </c>
      <c r="L15" s="44"/>
      <c r="M15" s="91"/>
      <c r="N15" s="92"/>
      <c r="R15" s="14"/>
    </row>
    <row r="16" spans="1:18" customFormat="1" ht="24" customHeight="1" x14ac:dyDescent="0.3">
      <c r="A16" s="40"/>
      <c r="B16" s="40"/>
      <c r="C16" s="42" t="s">
        <v>28</v>
      </c>
      <c r="D16" s="43"/>
      <c r="E16" s="4">
        <f t="shared" si="0"/>
        <v>0</v>
      </c>
      <c r="F16" s="4"/>
      <c r="G16" s="3">
        <v>2</v>
      </c>
      <c r="H16" s="3"/>
      <c r="I16" s="2">
        <v>6600</v>
      </c>
      <c r="J16" s="2"/>
      <c r="K16" s="2">
        <f t="shared" ref="K16" si="1">I16*G16</f>
        <v>13200</v>
      </c>
      <c r="L16" s="44"/>
      <c r="M16" s="46" t="s">
        <v>73</v>
      </c>
      <c r="N16" s="47"/>
      <c r="R16" s="14"/>
    </row>
    <row r="17" spans="1:18" customFormat="1" ht="24" customHeight="1" x14ac:dyDescent="0.3">
      <c r="A17" s="40"/>
      <c r="B17" s="40"/>
      <c r="C17" s="42" t="s">
        <v>23</v>
      </c>
      <c r="D17" s="43"/>
      <c r="E17" s="4">
        <f t="shared" si="0"/>
        <v>0</v>
      </c>
      <c r="F17" s="4"/>
      <c r="G17" s="3">
        <v>1</v>
      </c>
      <c r="H17" s="3"/>
      <c r="I17" s="2">
        <v>35000</v>
      </c>
      <c r="J17" s="2"/>
      <c r="K17" s="2">
        <v>0</v>
      </c>
      <c r="L17" s="44"/>
      <c r="M17" s="46" t="s">
        <v>67</v>
      </c>
      <c r="N17" s="47"/>
      <c r="R17" s="14"/>
    </row>
    <row r="18" spans="1:18" customFormat="1" ht="24" customHeight="1" x14ac:dyDescent="0.3">
      <c r="A18" s="41"/>
      <c r="B18" s="41"/>
      <c r="C18" s="35" t="s">
        <v>44</v>
      </c>
      <c r="D18" s="36"/>
      <c r="E18" s="37"/>
      <c r="F18" s="38"/>
      <c r="G18" s="3" t="s">
        <v>44</v>
      </c>
      <c r="H18" s="3"/>
      <c r="I18" s="2" t="s">
        <v>44</v>
      </c>
      <c r="J18" s="2"/>
      <c r="K18" s="45">
        <v>0</v>
      </c>
      <c r="L18" s="45"/>
      <c r="M18" s="33" t="s">
        <v>44</v>
      </c>
      <c r="N18" s="34"/>
      <c r="R18" s="14"/>
    </row>
    <row r="19" spans="1:18" customFormat="1" ht="24" customHeight="1" x14ac:dyDescent="0.3">
      <c r="A19" s="50" t="s">
        <v>26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1">
        <f>K12+K13</f>
        <v>59000</v>
      </c>
      <c r="M19" s="51"/>
      <c r="N19" s="51"/>
      <c r="R19" s="14"/>
    </row>
    <row r="20" spans="1:18" customFormat="1" ht="24" customHeight="1" x14ac:dyDescent="0.3">
      <c r="A20" s="50" t="s">
        <v>65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1">
        <f>K13</f>
        <v>0</v>
      </c>
      <c r="M20" s="51"/>
      <c r="N20" s="51"/>
      <c r="R20" s="14"/>
    </row>
    <row r="21" spans="1:18" ht="30" customHeight="1" x14ac:dyDescent="0.3">
      <c r="A21" s="60" t="s">
        <v>16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13">
        <f>L19-L20</f>
        <v>59000</v>
      </c>
      <c r="M21" s="13"/>
      <c r="N21" s="13"/>
    </row>
    <row r="22" spans="1:18" customFormat="1" ht="19.5" customHeight="1" x14ac:dyDescent="0.3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3">
        <f>K14+K15</f>
        <v>0</v>
      </c>
      <c r="M22" s="13"/>
      <c r="N22" s="13"/>
      <c r="R22" s="14"/>
    </row>
    <row r="23" spans="1:18" ht="22.5" customHeight="1" x14ac:dyDescent="0.3">
      <c r="A23" s="17" t="s">
        <v>25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8" ht="22.5" customHeight="1" x14ac:dyDescent="0.3">
      <c r="A24" s="14" t="s">
        <v>10</v>
      </c>
      <c r="J24" s="15"/>
      <c r="K24" s="15"/>
      <c r="L24" s="15"/>
      <c r="M24" s="15"/>
      <c r="N24" s="15"/>
      <c r="P24" s="17"/>
      <c r="Q24" s="14"/>
    </row>
    <row r="25" spans="1:18" ht="22.5" customHeight="1" x14ac:dyDescent="0.3">
      <c r="A25" s="11" t="s">
        <v>76</v>
      </c>
      <c r="B25" s="11"/>
      <c r="C25" s="11"/>
      <c r="D25" s="11"/>
      <c r="E25" s="11"/>
      <c r="F25" s="11"/>
      <c r="G25" s="11"/>
      <c r="H25" s="11"/>
      <c r="I25" s="11"/>
      <c r="J25" s="11"/>
      <c r="L25" s="30"/>
      <c r="P25" s="17"/>
      <c r="Q25" s="14"/>
    </row>
    <row r="26" spans="1:18" ht="22.5" customHeight="1" x14ac:dyDescent="0.3">
      <c r="A26" s="11" t="s">
        <v>49</v>
      </c>
      <c r="B26" s="11"/>
      <c r="C26" s="11"/>
      <c r="D26" s="11"/>
      <c r="E26" s="11"/>
      <c r="F26" s="11"/>
      <c r="G26" s="11"/>
      <c r="H26" s="11"/>
      <c r="I26" s="11"/>
      <c r="J26" s="11"/>
      <c r="P26" s="17"/>
      <c r="Q26" s="14"/>
    </row>
    <row r="27" spans="1:18" ht="22.5" customHeight="1" x14ac:dyDescent="0.3">
      <c r="A27" s="11" t="s">
        <v>20</v>
      </c>
      <c r="B27" s="11"/>
      <c r="C27" s="11"/>
      <c r="D27" s="11"/>
      <c r="E27" s="11"/>
      <c r="F27" s="11"/>
      <c r="G27" s="11"/>
      <c r="H27" s="11"/>
      <c r="I27" s="11"/>
      <c r="J27" s="11"/>
      <c r="P27" s="17"/>
      <c r="Q27" s="14"/>
    </row>
    <row r="28" spans="1:18" ht="22.5" customHeight="1" x14ac:dyDescent="0.3">
      <c r="A28" s="11" t="s">
        <v>78</v>
      </c>
      <c r="B28" s="11"/>
      <c r="C28" s="11"/>
      <c r="D28" s="11"/>
      <c r="E28" s="11"/>
      <c r="F28" s="11"/>
      <c r="G28" s="11"/>
      <c r="H28" s="11"/>
      <c r="I28" s="11"/>
      <c r="J28" s="11"/>
      <c r="P28" s="14"/>
      <c r="Q28" s="14"/>
    </row>
    <row r="29" spans="1:18" ht="22.5" customHeight="1" x14ac:dyDescent="0.3">
      <c r="A29" s="11" t="s">
        <v>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P29" s="14"/>
      <c r="Q29" s="14"/>
    </row>
    <row r="30" spans="1:18" ht="22.5" customHeight="1" x14ac:dyDescent="0.3">
      <c r="A30" s="11" t="s">
        <v>79</v>
      </c>
      <c r="B30" s="11"/>
      <c r="C30" s="11"/>
      <c r="D30" s="11"/>
      <c r="E30" s="11"/>
      <c r="F30" s="11"/>
      <c r="G30" s="11"/>
      <c r="H30" s="11"/>
      <c r="I30" s="11"/>
      <c r="J30" s="11"/>
      <c r="P30" s="14"/>
      <c r="Q30" s="14"/>
    </row>
    <row r="31" spans="1:18" ht="22.5" customHeight="1" x14ac:dyDescent="0.3">
      <c r="A31" s="14" t="s">
        <v>8</v>
      </c>
      <c r="B31" s="30"/>
      <c r="C31" s="30"/>
      <c r="D31" s="30"/>
      <c r="E31" s="30"/>
      <c r="F31" s="30"/>
      <c r="G31" s="30"/>
      <c r="H31" s="30"/>
      <c r="I31" s="30"/>
      <c r="J31" s="30"/>
      <c r="P31" s="14"/>
      <c r="Q31" s="14"/>
    </row>
    <row r="32" spans="1:18" ht="22.5" customHeight="1" x14ac:dyDescent="0.3">
      <c r="A32" s="14" t="s">
        <v>14</v>
      </c>
      <c r="B32" s="30"/>
      <c r="C32" s="30"/>
      <c r="D32" s="30"/>
      <c r="E32" s="30"/>
      <c r="F32" s="30"/>
      <c r="G32" s="30"/>
      <c r="H32" s="30"/>
      <c r="I32" s="30"/>
      <c r="J32" s="30"/>
      <c r="P32" s="14"/>
      <c r="Q32" s="14"/>
    </row>
    <row r="33" spans="1:23" ht="22.5" customHeight="1" x14ac:dyDescent="0.3">
      <c r="A33" s="30" t="s">
        <v>30</v>
      </c>
      <c r="B33" s="30"/>
      <c r="C33" s="30"/>
      <c r="D33" s="30"/>
      <c r="E33" s="30"/>
      <c r="F33" s="30"/>
      <c r="G33" s="30"/>
      <c r="H33" s="30"/>
      <c r="I33" s="30"/>
      <c r="J33" s="30"/>
      <c r="P33" s="14"/>
      <c r="Q33" s="14"/>
    </row>
    <row r="34" spans="1:23" ht="22.5" customHeight="1" x14ac:dyDescent="0.3">
      <c r="A34" s="14" t="s">
        <v>9</v>
      </c>
      <c r="B34" s="30"/>
      <c r="C34" s="30"/>
      <c r="D34" s="30"/>
      <c r="E34" s="30"/>
      <c r="F34" s="30"/>
      <c r="G34" s="30"/>
      <c r="H34" s="30"/>
      <c r="I34" s="30"/>
      <c r="J34" s="30"/>
      <c r="P34" s="14"/>
      <c r="Q34" s="14"/>
    </row>
    <row r="35" spans="1:23" ht="22.5" customHeight="1" x14ac:dyDescent="0.3">
      <c r="A35" s="14" t="s">
        <v>31</v>
      </c>
      <c r="B35" s="30"/>
      <c r="C35" s="30"/>
      <c r="D35" s="30"/>
      <c r="E35" s="30"/>
      <c r="F35" s="30"/>
      <c r="G35" s="30"/>
      <c r="H35" s="30"/>
      <c r="I35" s="30"/>
      <c r="J35" s="30"/>
      <c r="P35" s="14"/>
      <c r="Q35" s="14"/>
    </row>
    <row r="36" spans="1:23" ht="22.5" customHeight="1" x14ac:dyDescent="0.3">
      <c r="A36" s="14" t="s">
        <v>2</v>
      </c>
      <c r="B36" s="30"/>
      <c r="C36" s="30"/>
      <c r="D36" s="30"/>
      <c r="E36" s="30"/>
      <c r="F36" s="30"/>
      <c r="G36" s="30"/>
      <c r="H36" s="30"/>
      <c r="I36" s="30"/>
      <c r="J36" s="30"/>
      <c r="P36" s="14"/>
      <c r="Q36" s="14"/>
    </row>
    <row r="37" spans="1:23" ht="22.5" customHeight="1" x14ac:dyDescent="0.3">
      <c r="A37" s="14" t="s">
        <v>0</v>
      </c>
      <c r="B37" s="30"/>
      <c r="C37" s="30"/>
      <c r="D37" s="30"/>
      <c r="E37" s="30"/>
      <c r="F37" s="30"/>
      <c r="G37" s="30"/>
      <c r="H37" s="30"/>
      <c r="I37" s="30"/>
      <c r="J37" s="30"/>
      <c r="P37" s="14"/>
      <c r="Q37" s="14"/>
    </row>
    <row r="38" spans="1:23" ht="22.5" customHeight="1" x14ac:dyDescent="0.3">
      <c r="A38" s="14" t="s">
        <v>47</v>
      </c>
      <c r="P38" s="14"/>
      <c r="Q38" s="14"/>
      <c r="S38" s="31"/>
      <c r="T38" s="31"/>
      <c r="U38" s="31"/>
      <c r="V38" s="31"/>
      <c r="W38" s="31"/>
    </row>
    <row r="39" spans="1:23" ht="22.5" customHeight="1" x14ac:dyDescent="0.3">
      <c r="D39" s="12" t="s">
        <v>86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P39" s="14"/>
      <c r="Q39" s="14"/>
      <c r="S39" s="31"/>
      <c r="T39" s="31"/>
      <c r="U39" s="31"/>
      <c r="V39" s="31"/>
      <c r="W39" s="31"/>
    </row>
    <row r="40" spans="1:23" ht="24" customHeight="1" x14ac:dyDescent="0.3">
      <c r="A40" s="77" t="s">
        <v>63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P40" s="14"/>
      <c r="Q40" s="14"/>
    </row>
    <row r="41" spans="1:23" ht="24" customHeight="1" x14ac:dyDescent="0.3">
      <c r="A41" s="54" t="s">
        <v>36</v>
      </c>
      <c r="B41" s="55"/>
      <c r="C41" s="73" t="s">
        <v>83</v>
      </c>
      <c r="D41" s="73"/>
      <c r="E41" s="73"/>
      <c r="F41" s="73"/>
      <c r="G41" s="73"/>
      <c r="H41" s="57" t="s">
        <v>45</v>
      </c>
      <c r="I41" s="58"/>
      <c r="J41" s="56"/>
      <c r="K41" s="56"/>
      <c r="L41" s="56"/>
      <c r="M41" s="56"/>
      <c r="N41" s="59"/>
      <c r="P41" s="14"/>
      <c r="Q41" s="14"/>
    </row>
    <row r="42" spans="1:23" ht="24" customHeight="1" x14ac:dyDescent="0.3">
      <c r="A42" s="54" t="s">
        <v>15</v>
      </c>
      <c r="B42" s="55"/>
      <c r="C42" s="56" t="s">
        <v>84</v>
      </c>
      <c r="D42" s="56"/>
      <c r="E42" s="56"/>
      <c r="F42" s="56"/>
      <c r="G42" s="56"/>
      <c r="H42" s="57" t="s">
        <v>53</v>
      </c>
      <c r="I42" s="58"/>
      <c r="J42" s="56" t="s">
        <v>77</v>
      </c>
      <c r="K42" s="56"/>
      <c r="L42" s="56"/>
      <c r="M42" s="56"/>
      <c r="N42" s="59"/>
    </row>
    <row r="43" spans="1:23" ht="24" customHeight="1" x14ac:dyDescent="0.3">
      <c r="A43" s="52" t="s">
        <v>41</v>
      </c>
      <c r="B43" s="53"/>
      <c r="C43" s="48" t="s">
        <v>85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</row>
    <row r="44" spans="1:23" ht="24" customHeight="1" x14ac:dyDescent="0.3"/>
    <row r="45" spans="1:23" ht="24" customHeight="1" x14ac:dyDescent="0.3"/>
    <row r="46" spans="1:23" ht="24" customHeight="1" x14ac:dyDescent="0.3"/>
    <row r="47" spans="1:23" ht="24" customHeight="1" x14ac:dyDescent="0.3"/>
    <row r="48" spans="1:23" ht="24" customHeight="1" x14ac:dyDescent="0.3"/>
    <row r="49" ht="24" customHeight="1" x14ac:dyDescent="0.3"/>
    <row r="50" ht="24" customHeight="1" x14ac:dyDescent="0.3"/>
    <row r="51" ht="24" customHeight="1" x14ac:dyDescent="0.3"/>
    <row r="52" ht="24" customHeight="1" x14ac:dyDescent="0.3"/>
  </sheetData>
  <mergeCells count="94">
    <mergeCell ref="C10:N10"/>
    <mergeCell ref="K15:L15"/>
    <mergeCell ref="I16:J16"/>
    <mergeCell ref="I17:J17"/>
    <mergeCell ref="K16:L16"/>
    <mergeCell ref="K17:L17"/>
    <mergeCell ref="M11:N11"/>
    <mergeCell ref="M12:N12"/>
    <mergeCell ref="M13:N13"/>
    <mergeCell ref="G13:H13"/>
    <mergeCell ref="I13:J13"/>
    <mergeCell ref="M14:N15"/>
    <mergeCell ref="M16:N16"/>
    <mergeCell ref="C41:G41"/>
    <mergeCell ref="A4:N4"/>
    <mergeCell ref="A40:N40"/>
    <mergeCell ref="K11:L11"/>
    <mergeCell ref="E11:F11"/>
    <mergeCell ref="E12:F12"/>
    <mergeCell ref="A8:B8"/>
    <mergeCell ref="C8:G8"/>
    <mergeCell ref="H8:I8"/>
    <mergeCell ref="J41:N41"/>
    <mergeCell ref="A5:B5"/>
    <mergeCell ref="C5:N5"/>
    <mergeCell ref="A6:B6"/>
    <mergeCell ref="C6:G6"/>
    <mergeCell ref="H6:I6"/>
    <mergeCell ref="J6:N6"/>
    <mergeCell ref="H2:N2"/>
    <mergeCell ref="G12:H12"/>
    <mergeCell ref="K12:L12"/>
    <mergeCell ref="J8:N8"/>
    <mergeCell ref="K13:L13"/>
    <mergeCell ref="I12:J12"/>
    <mergeCell ref="G11:H11"/>
    <mergeCell ref="A2:G2"/>
    <mergeCell ref="A7:B7"/>
    <mergeCell ref="C7:G7"/>
    <mergeCell ref="H7:I7"/>
    <mergeCell ref="J7:N7"/>
    <mergeCell ref="E13:F13"/>
    <mergeCell ref="I11:J11"/>
    <mergeCell ref="C11:D11"/>
    <mergeCell ref="C12:D12"/>
    <mergeCell ref="C43:N43"/>
    <mergeCell ref="A19:K19"/>
    <mergeCell ref="L19:N19"/>
    <mergeCell ref="A20:K20"/>
    <mergeCell ref="L20:N20"/>
    <mergeCell ref="A43:B43"/>
    <mergeCell ref="A42:B42"/>
    <mergeCell ref="C42:G42"/>
    <mergeCell ref="H41:I41"/>
    <mergeCell ref="A29:K29"/>
    <mergeCell ref="A30:J30"/>
    <mergeCell ref="H42:I42"/>
    <mergeCell ref="J42:N42"/>
    <mergeCell ref="A21:K21"/>
    <mergeCell ref="L21:N21"/>
    <mergeCell ref="A41:B41"/>
    <mergeCell ref="M18:N18"/>
    <mergeCell ref="C18:D18"/>
    <mergeCell ref="E18:F18"/>
    <mergeCell ref="A14:B18"/>
    <mergeCell ref="C14:D14"/>
    <mergeCell ref="K14:L14"/>
    <mergeCell ref="K18:L18"/>
    <mergeCell ref="I18:J18"/>
    <mergeCell ref="I14:J14"/>
    <mergeCell ref="G18:H18"/>
    <mergeCell ref="G14:H14"/>
    <mergeCell ref="E14:F14"/>
    <mergeCell ref="C15:D15"/>
    <mergeCell ref="C16:D16"/>
    <mergeCell ref="C17:D17"/>
    <mergeCell ref="M17:N17"/>
    <mergeCell ref="A12:B12"/>
    <mergeCell ref="C13:D13"/>
    <mergeCell ref="A13:B13"/>
    <mergeCell ref="A26:J26"/>
    <mergeCell ref="E15:F15"/>
    <mergeCell ref="E16:F16"/>
    <mergeCell ref="E17:F17"/>
    <mergeCell ref="G15:H15"/>
    <mergeCell ref="G16:H16"/>
    <mergeCell ref="G17:H17"/>
    <mergeCell ref="I15:J15"/>
    <mergeCell ref="A22:K22"/>
    <mergeCell ref="L22:N22"/>
    <mergeCell ref="D39:N39"/>
    <mergeCell ref="A25:J25"/>
    <mergeCell ref="A27:J27"/>
    <mergeCell ref="A28:J28"/>
  </mergeCells>
  <phoneticPr fontId="11" type="noConversion"/>
  <printOptions horizontalCentered="1"/>
  <pageMargins left="0.27541667222976685" right="0.11777777969837189" top="0.55097222328186035" bottom="0.11777777969837189" header="0.31486111879348755" footer="0.23597222566604614"/>
  <pageSetup paperSize="9" scale="75" orientation="portrait"/>
  <headerFooter>
    <oddFooter>&amp;R&amp;"돋움,Regular"&amp;P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Q32"/>
  <sheetViews>
    <sheetView tabSelected="1" zoomScaleNormal="100" zoomScaleSheetLayoutView="75" workbookViewId="0">
      <selection activeCell="J8" sqref="J8:N8"/>
    </sheetView>
  </sheetViews>
  <sheetFormatPr defaultColWidth="8.625" defaultRowHeight="16.5" x14ac:dyDescent="0.3"/>
  <sheetData>
    <row r="1" spans="1:14" ht="32.25" x14ac:dyDescent="0.3">
      <c r="A1" s="18"/>
      <c r="B1" s="24" t="s">
        <v>54</v>
      </c>
      <c r="C1" s="19"/>
      <c r="D1" s="19"/>
      <c r="E1" s="19"/>
      <c r="F1" s="19"/>
      <c r="G1" s="19"/>
      <c r="H1" s="20"/>
      <c r="I1" s="20"/>
      <c r="J1" s="20"/>
      <c r="K1" s="20"/>
      <c r="L1" s="20"/>
      <c r="M1" s="20"/>
      <c r="N1" s="21"/>
    </row>
    <row r="2" spans="1:14" x14ac:dyDescent="0.3">
      <c r="A2" s="67" t="s">
        <v>87</v>
      </c>
      <c r="B2" s="68"/>
      <c r="C2" s="68"/>
      <c r="D2" s="68"/>
      <c r="E2" s="68"/>
      <c r="F2" s="68"/>
      <c r="G2" s="68"/>
      <c r="H2" s="12" t="s">
        <v>88</v>
      </c>
      <c r="I2" s="12"/>
      <c r="J2" s="12"/>
      <c r="K2" s="12"/>
      <c r="L2" s="12"/>
      <c r="M2" s="12"/>
      <c r="N2" s="61"/>
    </row>
    <row r="3" spans="1:14" ht="32.25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22.5" customHeight="1" x14ac:dyDescent="0.3">
      <c r="A4" s="74" t="s">
        <v>32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6"/>
    </row>
    <row r="5" spans="1:14" ht="22.5" customHeight="1" x14ac:dyDescent="0.3">
      <c r="A5" s="79" t="s">
        <v>72</v>
      </c>
      <c r="B5" s="80"/>
      <c r="C5" s="81" t="s">
        <v>91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1:14" ht="22.5" customHeight="1" x14ac:dyDescent="0.3">
      <c r="A6" s="57" t="s">
        <v>36</v>
      </c>
      <c r="B6" s="58"/>
      <c r="C6" s="56" t="s">
        <v>90</v>
      </c>
      <c r="D6" s="56"/>
      <c r="E6" s="56"/>
      <c r="F6" s="56"/>
      <c r="G6" s="56"/>
      <c r="H6" s="58" t="s">
        <v>35</v>
      </c>
      <c r="I6" s="58"/>
      <c r="J6" s="56" t="s">
        <v>89</v>
      </c>
      <c r="K6" s="56"/>
      <c r="L6" s="56"/>
      <c r="M6" s="56"/>
      <c r="N6" s="59"/>
    </row>
    <row r="7" spans="1:14" ht="22.5" customHeight="1" x14ac:dyDescent="0.3">
      <c r="A7" s="57" t="s">
        <v>59</v>
      </c>
      <c r="B7" s="58"/>
      <c r="C7" s="56" t="s">
        <v>19</v>
      </c>
      <c r="D7" s="56"/>
      <c r="E7" s="56"/>
      <c r="F7" s="56"/>
      <c r="G7" s="56"/>
      <c r="H7" s="58" t="s">
        <v>74</v>
      </c>
      <c r="I7" s="58"/>
      <c r="J7" s="56" t="s">
        <v>27</v>
      </c>
      <c r="K7" s="56"/>
      <c r="L7" s="56"/>
      <c r="M7" s="56"/>
      <c r="N7" s="59"/>
    </row>
    <row r="8" spans="1:14" ht="22.5" customHeight="1" x14ac:dyDescent="0.3">
      <c r="A8" s="52" t="s">
        <v>71</v>
      </c>
      <c r="B8" s="53"/>
      <c r="C8" s="65" t="s">
        <v>55</v>
      </c>
      <c r="D8" s="65"/>
      <c r="E8" s="65"/>
      <c r="F8" s="65"/>
      <c r="G8" s="65"/>
      <c r="H8" s="53" t="s">
        <v>61</v>
      </c>
      <c r="I8" s="53"/>
      <c r="J8" s="65" t="s">
        <v>93</v>
      </c>
      <c r="K8" s="65"/>
      <c r="L8" s="65"/>
      <c r="M8" s="65"/>
      <c r="N8" s="48"/>
    </row>
    <row r="9" spans="1:14" ht="22.5" customHeigh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22.5" customHeight="1" x14ac:dyDescent="0.3">
      <c r="A10" s="17" t="s">
        <v>22</v>
      </c>
      <c r="B10" s="22"/>
      <c r="C10" s="95" t="s">
        <v>24</v>
      </c>
      <c r="D10" s="95"/>
      <c r="E10" s="22"/>
      <c r="F10" s="22"/>
      <c r="G10" s="23"/>
      <c r="H10" s="23"/>
      <c r="I10" s="22"/>
      <c r="J10" s="22"/>
      <c r="K10" s="22"/>
      <c r="L10" s="23"/>
      <c r="M10" s="23"/>
      <c r="N10" s="23"/>
    </row>
    <row r="11" spans="1:14" ht="22.5" customHeight="1" x14ac:dyDescent="0.3">
      <c r="A11" s="29" t="s">
        <v>61</v>
      </c>
      <c r="B11" s="29"/>
      <c r="C11" s="69" t="s">
        <v>58</v>
      </c>
      <c r="D11" s="70"/>
      <c r="E11" s="66" t="s">
        <v>56</v>
      </c>
      <c r="F11" s="66"/>
      <c r="G11" s="66" t="s">
        <v>39</v>
      </c>
      <c r="H11" s="66"/>
      <c r="I11" s="66" t="s">
        <v>34</v>
      </c>
      <c r="J11" s="66"/>
      <c r="K11" s="66" t="s">
        <v>52</v>
      </c>
      <c r="L11" s="69"/>
      <c r="M11" s="66" t="s">
        <v>38</v>
      </c>
      <c r="N11" s="69"/>
    </row>
    <row r="12" spans="1:14" ht="22.5" customHeight="1" x14ac:dyDescent="0.3">
      <c r="A12" s="10" t="s">
        <v>17</v>
      </c>
      <c r="B12" s="9"/>
      <c r="C12" s="71" t="s">
        <v>18</v>
      </c>
      <c r="D12" s="72"/>
      <c r="E12" s="78">
        <v>1000</v>
      </c>
      <c r="F12" s="78"/>
      <c r="G12" s="62">
        <v>1</v>
      </c>
      <c r="H12" s="62"/>
      <c r="I12" s="62">
        <v>1000</v>
      </c>
      <c r="J12" s="62"/>
      <c r="K12" s="84">
        <f>E12*I12</f>
        <v>1000000</v>
      </c>
      <c r="L12" s="85"/>
      <c r="M12" s="84" t="s">
        <v>62</v>
      </c>
      <c r="N12" s="85"/>
    </row>
    <row r="13" spans="1:14" ht="22.5" customHeight="1" x14ac:dyDescent="0.3">
      <c r="A13" s="93" t="s">
        <v>40</v>
      </c>
      <c r="B13" s="94"/>
      <c r="C13" s="8" t="s">
        <v>60</v>
      </c>
      <c r="D13" s="7"/>
      <c r="E13" s="4">
        <f>-R18</f>
        <v>0</v>
      </c>
      <c r="F13" s="4"/>
      <c r="G13" s="42">
        <v>6</v>
      </c>
      <c r="H13" s="86"/>
      <c r="I13" s="43">
        <v>0</v>
      </c>
      <c r="J13" s="86"/>
      <c r="K13" s="46">
        <v>0</v>
      </c>
      <c r="L13" s="47"/>
      <c r="M13" s="46" t="s">
        <v>46</v>
      </c>
      <c r="N13" s="47"/>
    </row>
    <row r="14" spans="1:14" ht="22.5" customHeight="1" x14ac:dyDescent="0.3">
      <c r="A14" s="39" t="s">
        <v>66</v>
      </c>
      <c r="B14" s="39"/>
      <c r="C14" s="42" t="s">
        <v>21</v>
      </c>
      <c r="D14" s="43"/>
      <c r="E14" s="4">
        <f>-L20</f>
        <v>0</v>
      </c>
      <c r="F14" s="4"/>
      <c r="G14" s="3">
        <v>4</v>
      </c>
      <c r="H14" s="3"/>
      <c r="I14" s="3">
        <v>25000</v>
      </c>
      <c r="J14" s="3"/>
      <c r="K14" s="46">
        <f>G14*I14</f>
        <v>100000</v>
      </c>
      <c r="L14" s="47"/>
      <c r="M14" s="46"/>
      <c r="N14" s="47"/>
    </row>
    <row r="15" spans="1:14" ht="22.5" customHeight="1" x14ac:dyDescent="0.3">
      <c r="A15" s="41"/>
      <c r="B15" s="41"/>
      <c r="C15" s="35" t="s">
        <v>42</v>
      </c>
      <c r="D15" s="36"/>
      <c r="E15" s="37" t="s">
        <v>33</v>
      </c>
      <c r="F15" s="38"/>
      <c r="G15" s="3">
        <v>6</v>
      </c>
      <c r="H15" s="3"/>
      <c r="I15" s="3">
        <v>7700</v>
      </c>
      <c r="J15" s="3"/>
      <c r="K15" s="46">
        <f>G15*I15</f>
        <v>46200</v>
      </c>
      <c r="L15" s="47"/>
      <c r="M15" s="33"/>
      <c r="N15" s="34"/>
    </row>
    <row r="16" spans="1:14" ht="22.5" customHeight="1" x14ac:dyDescent="0.3">
      <c r="A16" s="50" t="s">
        <v>26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1">
        <f>SUM(K12:L15)</f>
        <v>1146200</v>
      </c>
      <c r="M16" s="51"/>
      <c r="N16" s="51"/>
    </row>
    <row r="17" spans="1:17" ht="22.5" customHeight="1" x14ac:dyDescent="0.3">
      <c r="A17" s="50" t="s">
        <v>43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1">
        <v>0</v>
      </c>
      <c r="M17" s="51"/>
      <c r="N17" s="51"/>
    </row>
    <row r="18" spans="1:17" ht="22.5" customHeight="1" x14ac:dyDescent="0.3">
      <c r="A18" s="60" t="s">
        <v>51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13">
        <f>L16+L17</f>
        <v>1146200</v>
      </c>
      <c r="M18" s="13"/>
      <c r="N18" s="13"/>
    </row>
    <row r="19" spans="1:17" ht="22.5" customHeight="1" x14ac:dyDescent="0.3">
      <c r="A19" s="17"/>
      <c r="B19" s="17"/>
      <c r="C19" s="17"/>
      <c r="D19" s="25"/>
      <c r="E19" s="25"/>
      <c r="F19" s="25"/>
      <c r="G19" s="23"/>
      <c r="H19" s="23"/>
      <c r="I19" s="26"/>
      <c r="J19" s="26"/>
      <c r="K19" s="27"/>
      <c r="L19" s="27"/>
      <c r="M19" s="28"/>
      <c r="N19" s="28"/>
    </row>
    <row r="20" spans="1:17" ht="22.5" customHeight="1" x14ac:dyDescent="0.3">
      <c r="A20" s="17" t="s">
        <v>25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7" ht="22.5" customHeight="1" x14ac:dyDescent="0.3">
      <c r="A21" s="14" t="s">
        <v>1</v>
      </c>
      <c r="B21" s="14"/>
      <c r="C21" s="14"/>
      <c r="D21" s="14"/>
      <c r="E21" s="14"/>
      <c r="F21" s="14"/>
      <c r="G21" s="14"/>
      <c r="H21" s="14"/>
      <c r="I21" s="14"/>
      <c r="J21" s="15"/>
      <c r="K21" s="15"/>
      <c r="L21" s="15"/>
      <c r="M21" s="15"/>
      <c r="N21" s="15"/>
    </row>
    <row r="22" spans="1:17" ht="22.5" customHeight="1" x14ac:dyDescent="0.3">
      <c r="A22" s="11" t="s">
        <v>48</v>
      </c>
      <c r="B22" s="11"/>
      <c r="C22" s="11"/>
      <c r="D22" s="11"/>
      <c r="E22" s="11"/>
      <c r="F22" s="11"/>
      <c r="G22" s="11"/>
      <c r="H22" s="11"/>
      <c r="I22" s="11"/>
      <c r="J22" s="11"/>
      <c r="K22" s="14"/>
      <c r="L22" s="14"/>
      <c r="M22" s="14"/>
      <c r="N22" s="14"/>
    </row>
    <row r="23" spans="1:17" ht="22.5" customHeight="1" x14ac:dyDescent="0.3">
      <c r="A23" s="11" t="s">
        <v>13</v>
      </c>
      <c r="B23" s="11"/>
      <c r="C23" s="11"/>
      <c r="D23" s="11"/>
      <c r="E23" s="11"/>
      <c r="F23" s="11"/>
      <c r="G23" s="11"/>
      <c r="H23" s="11"/>
      <c r="I23" s="11"/>
      <c r="J23" s="11"/>
      <c r="K23" s="14"/>
      <c r="L23" s="14"/>
      <c r="M23" s="14"/>
      <c r="N23" s="14"/>
    </row>
    <row r="24" spans="1:17" ht="22.5" customHeight="1" x14ac:dyDescent="0.3">
      <c r="A24" s="11" t="s">
        <v>20</v>
      </c>
      <c r="B24" s="11"/>
      <c r="C24" s="11"/>
      <c r="D24" s="11"/>
      <c r="E24" s="11"/>
      <c r="F24" s="11"/>
      <c r="G24" s="11"/>
      <c r="H24" s="11"/>
      <c r="I24" s="11"/>
      <c r="J24" s="11"/>
      <c r="K24" s="14"/>
      <c r="L24" s="14"/>
      <c r="M24" s="14"/>
      <c r="N24" s="14"/>
    </row>
    <row r="25" spans="1:17" ht="22.5" customHeight="1" x14ac:dyDescent="0.3">
      <c r="A25" s="11" t="s">
        <v>78</v>
      </c>
      <c r="B25" s="11"/>
      <c r="C25" s="11"/>
      <c r="D25" s="11"/>
      <c r="E25" s="11"/>
      <c r="F25" s="11"/>
      <c r="G25" s="11"/>
      <c r="H25" s="11"/>
      <c r="I25" s="11"/>
      <c r="J25" s="11"/>
      <c r="K25" s="14"/>
      <c r="L25" s="14"/>
      <c r="M25" s="14"/>
      <c r="N25" s="14"/>
    </row>
    <row r="26" spans="1:17" ht="22.5" customHeight="1" x14ac:dyDescent="0.3">
      <c r="A26" s="11" t="s">
        <v>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4"/>
      <c r="M26" s="14"/>
      <c r="N26" s="14"/>
    </row>
    <row r="27" spans="1:17" ht="22.5" customHeight="1" x14ac:dyDescent="0.3">
      <c r="A27" s="11" t="s">
        <v>4</v>
      </c>
      <c r="B27" s="11"/>
      <c r="C27" s="11"/>
      <c r="D27" s="11"/>
      <c r="E27" s="11"/>
      <c r="F27" s="11"/>
      <c r="G27" s="11"/>
      <c r="H27" s="11"/>
      <c r="I27" s="11"/>
      <c r="J27" s="11"/>
      <c r="K27" s="14"/>
      <c r="L27" s="14"/>
      <c r="M27" s="14"/>
      <c r="N27" s="14"/>
    </row>
    <row r="28" spans="1:17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7" s="14" customFormat="1" ht="24" customHeight="1" x14ac:dyDescent="0.3">
      <c r="A29" s="77" t="s">
        <v>63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/>
      <c r="P29"/>
      <c r="Q29"/>
    </row>
    <row r="30" spans="1:17" s="14" customFormat="1" ht="24" customHeight="1" x14ac:dyDescent="0.3">
      <c r="A30" s="54" t="s">
        <v>36</v>
      </c>
      <c r="B30" s="55"/>
      <c r="C30" s="73" t="s">
        <v>83</v>
      </c>
      <c r="D30" s="73"/>
      <c r="E30" s="73"/>
      <c r="F30" s="73"/>
      <c r="G30" s="73"/>
      <c r="H30" s="57" t="s">
        <v>45</v>
      </c>
      <c r="I30" s="58"/>
      <c r="J30" s="56"/>
      <c r="K30" s="56"/>
      <c r="L30" s="56"/>
      <c r="M30" s="56"/>
      <c r="N30" s="59"/>
      <c r="O30"/>
      <c r="P30"/>
      <c r="Q30"/>
    </row>
    <row r="31" spans="1:17" s="14" customFormat="1" ht="24" customHeight="1" x14ac:dyDescent="0.3">
      <c r="A31" s="54" t="s">
        <v>15</v>
      </c>
      <c r="B31" s="55"/>
      <c r="C31" s="56" t="s">
        <v>92</v>
      </c>
      <c r="D31" s="56"/>
      <c r="E31" s="56"/>
      <c r="F31" s="56"/>
      <c r="G31" s="56"/>
      <c r="H31" s="57" t="s">
        <v>53</v>
      </c>
      <c r="I31" s="58"/>
      <c r="J31" s="56" t="s">
        <v>77</v>
      </c>
      <c r="K31" s="56"/>
      <c r="L31" s="56"/>
      <c r="M31" s="56"/>
      <c r="N31" s="59"/>
      <c r="O31"/>
      <c r="P31"/>
      <c r="Q31"/>
    </row>
    <row r="32" spans="1:17" s="14" customFormat="1" ht="24" customHeight="1" x14ac:dyDescent="0.3">
      <c r="A32" s="52" t="s">
        <v>41</v>
      </c>
      <c r="B32" s="53"/>
      <c r="C32" s="48" t="s">
        <v>85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/>
      <c r="P32"/>
      <c r="Q32"/>
    </row>
  </sheetData>
  <mergeCells count="74">
    <mergeCell ref="C32:N32"/>
    <mergeCell ref="A30:B30"/>
    <mergeCell ref="C30:G30"/>
    <mergeCell ref="H30:I30"/>
    <mergeCell ref="A32:B32"/>
    <mergeCell ref="A8:B8"/>
    <mergeCell ref="C8:G8"/>
    <mergeCell ref="H8:I8"/>
    <mergeCell ref="J8:N8"/>
    <mergeCell ref="C10:D10"/>
    <mergeCell ref="A6:B6"/>
    <mergeCell ref="C6:G6"/>
    <mergeCell ref="H6:I6"/>
    <mergeCell ref="J6:N6"/>
    <mergeCell ref="A7:B7"/>
    <mergeCell ref="C7:G7"/>
    <mergeCell ref="H7:I7"/>
    <mergeCell ref="J7:N7"/>
    <mergeCell ref="A2:G2"/>
    <mergeCell ref="H2:N2"/>
    <mergeCell ref="A4:N4"/>
    <mergeCell ref="A5:B5"/>
    <mergeCell ref="C5:N5"/>
    <mergeCell ref="G11:H11"/>
    <mergeCell ref="I11:J11"/>
    <mergeCell ref="M11:N11"/>
    <mergeCell ref="A12:B12"/>
    <mergeCell ref="C12:D12"/>
    <mergeCell ref="E12:F12"/>
    <mergeCell ref="G12:H12"/>
    <mergeCell ref="I12:J12"/>
    <mergeCell ref="K12:L12"/>
    <mergeCell ref="M12:N12"/>
    <mergeCell ref="K11:L11"/>
    <mergeCell ref="C11:D11"/>
    <mergeCell ref="E11:F11"/>
    <mergeCell ref="M13:N13"/>
    <mergeCell ref="A14:B15"/>
    <mergeCell ref="C14:D14"/>
    <mergeCell ref="E14:F14"/>
    <mergeCell ref="G14:H14"/>
    <mergeCell ref="I14:J14"/>
    <mergeCell ref="K14:L14"/>
    <mergeCell ref="M14:N14"/>
    <mergeCell ref="C15:D15"/>
    <mergeCell ref="E15:F15"/>
    <mergeCell ref="A13:B13"/>
    <mergeCell ref="C13:D13"/>
    <mergeCell ref="E13:F13"/>
    <mergeCell ref="G13:H13"/>
    <mergeCell ref="I13:J13"/>
    <mergeCell ref="K13:L13"/>
    <mergeCell ref="G15:H15"/>
    <mergeCell ref="I15:J15"/>
    <mergeCell ref="K15:L15"/>
    <mergeCell ref="M15:N15"/>
    <mergeCell ref="A16:K16"/>
    <mergeCell ref="L16:N16"/>
    <mergeCell ref="A17:K17"/>
    <mergeCell ref="L17:N17"/>
    <mergeCell ref="A18:K18"/>
    <mergeCell ref="L18:N18"/>
    <mergeCell ref="A31:B31"/>
    <mergeCell ref="C31:G31"/>
    <mergeCell ref="H31:I31"/>
    <mergeCell ref="A22:J22"/>
    <mergeCell ref="A23:J23"/>
    <mergeCell ref="A24:J24"/>
    <mergeCell ref="A25:J25"/>
    <mergeCell ref="A26:K26"/>
    <mergeCell ref="A27:J27"/>
    <mergeCell ref="A29:N29"/>
    <mergeCell ref="J30:N30"/>
    <mergeCell ref="J31:N31"/>
  </mergeCells>
  <phoneticPr fontId="11" type="noConversion"/>
  <pageMargins left="0.15722222626209259" right="0.11777777969837189" top="0.74763888120651245" bottom="0.74763888120651245" header="0.31486111879348755" footer="0.31486111879348755"/>
  <pageSetup paperSize="9" scale="7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평당 1500</vt:lpstr>
      <vt:lpstr>평당 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KYH</dc:creator>
  <cp:lastModifiedBy>sona</cp:lastModifiedBy>
  <cp:revision>4</cp:revision>
  <cp:lastPrinted>2020-01-30T04:55:16Z</cp:lastPrinted>
  <dcterms:created xsi:type="dcterms:W3CDTF">2016-11-08T13:35:25Z</dcterms:created>
  <dcterms:modified xsi:type="dcterms:W3CDTF">2025-02-24T02:03:30Z</dcterms:modified>
  <cp:version>0906.0200.01</cp:version>
</cp:coreProperties>
</file>